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ld HP Laptop Files\Work Files\Website Files for Download\"/>
    </mc:Choice>
  </mc:AlternateContent>
  <xr:revisionPtr revIDLastSave="0" documentId="8_{8BA97A0A-496A-4986-8B34-136EA30E64D5}" xr6:coauthVersionLast="47" xr6:coauthVersionMax="47" xr10:uidLastSave="{00000000-0000-0000-0000-000000000000}"/>
  <bookViews>
    <workbookView xWindow="-90" yWindow="-90" windowWidth="16637" windowHeight="9746" xr2:uid="{45809CDE-8381-41D3-AFA2-BADFC4412134}"/>
  </bookViews>
  <sheets>
    <sheet name="Tubing &amp; Rod Report" sheetId="1" r:id="rId1"/>
    <sheet name="Data Validation" sheetId="2" r:id="rId2"/>
  </sheets>
  <externalReferences>
    <externalReference r:id="rId3"/>
    <externalReference r:id="rId4"/>
    <externalReference r:id="rId5"/>
  </externalReferences>
  <definedNames>
    <definedName name="\7">'[1]Cost est.'!#REF!</definedName>
    <definedName name="\P">#REF!</definedName>
    <definedName name="_exp2">[0]!_exp2</definedName>
    <definedName name="_exp3">[0]!_exp3</definedName>
    <definedName name="_Fac1">#REF!</definedName>
    <definedName name="_Fac2">#REF!</definedName>
    <definedName name="_int1">[0]!_int1</definedName>
    <definedName name="_int11">[0]!_int11</definedName>
    <definedName name="_pt1">[0]!_pt1</definedName>
    <definedName name="_pt11">[0]!_pt11</definedName>
    <definedName name="_pt12">[0]!_pt12</definedName>
    <definedName name="_pt2">[0]!_pt2</definedName>
    <definedName name="_ret1">[0]!_ret1</definedName>
    <definedName name="_ret11">[0]!_ret11</definedName>
    <definedName name="_sc11">[0]!_sc11</definedName>
    <definedName name="AFE">#REF!</definedName>
    <definedName name="AFENUMBER">#REF!</definedName>
    <definedName name="AFEREF">#REF!</definedName>
    <definedName name="ArrowM.Saveas" localSheetId="0">'Tubing &amp; Rod Report'!ArrowM.Saveas</definedName>
    <definedName name="ArrowM.Saveas">[0]!ArrowM.Saveas</definedName>
    <definedName name="back">[0]!back</definedName>
    <definedName name="back11">[0]!back11</definedName>
    <definedName name="back2">[0]!back2</definedName>
    <definedName name="Bop">1</definedName>
    <definedName name="Comp1">#REF!</definedName>
    <definedName name="Comp2" localSheetId="0">'[2]Completion &amp; Workover Detail'!$H$45:$H$51</definedName>
    <definedName name="Comp2">#REF!</definedName>
    <definedName name="Comp3">#REF!</definedName>
    <definedName name="costwk14">[0]!costwk14</definedName>
    <definedName name="costwk4">[0]!costwk4</definedName>
    <definedName name="_xlnm.Criteria">#REF!</definedName>
    <definedName name="Dickwad" localSheetId="0">'Tubing &amp; Rod Report'!Dickwad</definedName>
    <definedName name="Dickwad">[0]!Dickwad</definedName>
    <definedName name="Dickwad2" localSheetId="0">'Tubing &amp; Rod Report'!Dickwad2</definedName>
    <definedName name="Dickwad2">[0]!Dickwad2</definedName>
    <definedName name="Drill3">'[3]Drill Detail'!$F$72:$G$72</definedName>
    <definedName name="EDIT">'[1]Cost est.'!#REF!</definedName>
    <definedName name="Equip1">#REF!</definedName>
    <definedName name="Equip2">#REF!</definedName>
    <definedName name="expense12">[0]!expense12</definedName>
    <definedName name="expense2">[0]!expense2</definedName>
    <definedName name="EXPLAIN">[0]!EXPLAIN</definedName>
    <definedName name="explain1">[0]!explain1</definedName>
    <definedName name="explain11">[0]!explain11</definedName>
    <definedName name="explain12">[0]!explain12</definedName>
    <definedName name="explain2">[0]!explain2</definedName>
    <definedName name="_xlnm.Extract">'[1]Cost est.'!#REF!</definedName>
    <definedName name="goback">[0]!goback</definedName>
    <definedName name="goback11">[0]!goback11</definedName>
    <definedName name="Help.ToggleHelpText" localSheetId="0">'Tubing &amp; Rod Report'!Help.ToggleHelpText</definedName>
    <definedName name="Help.ToggleHelpText">[0]!Help.ToggleHelpText</definedName>
    <definedName name="intcsg1">[0]!intcsg1</definedName>
    <definedName name="intcsg11">[0]!intcsg11</definedName>
    <definedName name="intermediate">[0]!intermediate</definedName>
    <definedName name="intermediate11">[0]!intermediate11</definedName>
    <definedName name="intp1">[0]!intp1</definedName>
    <definedName name="intp11">[0]!intp11</definedName>
    <definedName name="intp12">[0]!intp12</definedName>
    <definedName name="intp2">[0]!intp2</definedName>
    <definedName name="LCLG45226">#REF!</definedName>
    <definedName name="LCLG66226">#REF!</definedName>
    <definedName name="LCLT45176">#REF!</definedName>
    <definedName name="LCLT66176">#REF!</definedName>
    <definedName name="Licence_No.">#REF!</definedName>
    <definedName name="LNLG45136">#REF!</definedName>
    <definedName name="LNLG66136">#REF!</definedName>
    <definedName name="LNLT45106">#REF!</definedName>
    <definedName name="LNLT66106">#REF!</definedName>
    <definedName name="LOCATION">#REF!</definedName>
    <definedName name="Macro1" localSheetId="0">'Tubing &amp; Rod Report'!Macro1</definedName>
    <definedName name="Macro1">[0]!Macro1</definedName>
    <definedName name="Macro10" localSheetId="0">'Tubing &amp; Rod Report'!Macro10</definedName>
    <definedName name="Macro10">[0]!Macro10</definedName>
    <definedName name="Macro11" localSheetId="0">'Tubing &amp; Rod Report'!Macro11</definedName>
    <definedName name="Macro11">[0]!Macro11</definedName>
    <definedName name="Macro2" localSheetId="0">'Tubing &amp; Rod Report'!Macro2</definedName>
    <definedName name="Macro2">[0]!Macro2</definedName>
    <definedName name="Macro3" localSheetId="0">'Tubing &amp; Rod Report'!Macro3</definedName>
    <definedName name="Macro3">[0]!Macro3</definedName>
    <definedName name="Macro4" localSheetId="0">'Tubing &amp; Rod Report'!Macro4</definedName>
    <definedName name="Macro4">[0]!Macro4</definedName>
    <definedName name="macro44">[0]!macro44</definedName>
    <definedName name="Macro4a">[0]!Macro4a</definedName>
    <definedName name="Macro5" localSheetId="0">'Tubing &amp; Rod Report'!Macro5</definedName>
    <definedName name="Macro5">[0]!Macro5</definedName>
    <definedName name="Macro7" localSheetId="0">'Tubing &amp; Rod Report'!Macro7</definedName>
    <definedName name="Macro7">[0]!Macro7</definedName>
    <definedName name="Macro8" localSheetId="0">'Tubing &amp; Rod Report'!Macro8</definedName>
    <definedName name="Macro8">[0]!Macro8</definedName>
    <definedName name="Macro9" localSheetId="0">'Tubing &amp; Rod Report'!Macro9</definedName>
    <definedName name="Macro9">[0]!Macro9</definedName>
    <definedName name="MAIN">'[1]Cost est.'!#REF!</definedName>
    <definedName name="main1">[0]!main1</definedName>
    <definedName name="main11">[0]!main11</definedName>
    <definedName name="main2">[0]!main2</definedName>
    <definedName name="mainm">[0]!mainm</definedName>
    <definedName name="mainm11">[0]!mainm11</definedName>
    <definedName name="MENU">[0]!MENU</definedName>
    <definedName name="menu11">[0]!menu11</definedName>
    <definedName name="menu2">[0]!menu2</definedName>
    <definedName name="Module1.Macro1" localSheetId="0">'Tubing &amp; Rod Report'!Module1.Macro1</definedName>
    <definedName name="Module1.Macro1">[0]!Module1.Macro1</definedName>
    <definedName name="Module1.Macro2" localSheetId="0">'Tubing &amp; Rod Report'!Module1.Macro2</definedName>
    <definedName name="Module1.Macro2">[0]!Module1.Macro2</definedName>
    <definedName name="Module1.Macro3" localSheetId="0">'Tubing &amp; Rod Report'!Module1.Macro3</definedName>
    <definedName name="Module1.Macro3">[0]!Module1.Macro3</definedName>
    <definedName name="Module1.Macro4" localSheetId="0">'Tubing &amp; Rod Report'!Module1.Macro4</definedName>
    <definedName name="Module1.Macro4">[0]!Module1.Macro4</definedName>
    <definedName name="Module1.Macro5" localSheetId="0">'Tubing &amp; Rod Report'!Module1.Macro5</definedName>
    <definedName name="Module1.Macro5">[0]!Module1.Macro5</definedName>
    <definedName name="Module1.Macro6" localSheetId="0">'Tubing &amp; Rod Report'!Module1.Macro6</definedName>
    <definedName name="Module1.Macro6">[0]!Module1.Macro6</definedName>
    <definedName name="NAME">#REF!</definedName>
    <definedName name="PCLG78132">#REF!</definedName>
    <definedName name="PCLG83132">#REF!</definedName>
    <definedName name="PCLT60132">#REF!</definedName>
    <definedName name="PCLT66132">#REF!</definedName>
    <definedName name="pintcmt">[0]!pintcmt</definedName>
    <definedName name="pintcmt11">[0]!pintcmt11</definedName>
    <definedName name="plug">[0]!plug</definedName>
    <definedName name="plug1">[0]!plug1</definedName>
    <definedName name="plug11">[0]!plug11</definedName>
    <definedName name="plug111">[0]!plug111</definedName>
    <definedName name="plug112">[0]!plug112</definedName>
    <definedName name="plug12">[0]!plug12</definedName>
    <definedName name="PNLG7880">#REF!</definedName>
    <definedName name="PNLG8380">#REF!</definedName>
    <definedName name="PNLT6080">#REF!</definedName>
    <definedName name="PNLT6680">#REF!</definedName>
    <definedName name="PRINT">'[1]Cost est.'!#REF!</definedName>
    <definedName name="print1">[0]!print1</definedName>
    <definedName name="print11">[0]!print11</definedName>
    <definedName name="print111">[0]!print111</definedName>
    <definedName name="print113">[0]!print113</definedName>
    <definedName name="print13">[0]!print13</definedName>
    <definedName name="print3">[0]!print3</definedName>
    <definedName name="prn2copy">[0]!prn2copy</definedName>
    <definedName name="prn2copy2">[0]!prn2copy2</definedName>
    <definedName name="prn2copy22">[0]!prn2copy22</definedName>
    <definedName name="prnint">[0]!prnint</definedName>
    <definedName name="prnint11">[0]!prnint11</definedName>
    <definedName name="prnintcmt">[0]!prnintcmt</definedName>
    <definedName name="prnintp1">[0]!prnintp1</definedName>
    <definedName name="prnintp11">[0]!prnintp11</definedName>
    <definedName name="prnplug">[0]!prnplug</definedName>
    <definedName name="prnplug11">[0]!prnplug11</definedName>
    <definedName name="prnprod11">[0]!prnprod11</definedName>
    <definedName name="prnprodtally">[0]!prnprodtally</definedName>
    <definedName name="prnsurf">[0]!prnsurf</definedName>
    <definedName name="prnsurf11">[0]!prnsurf11</definedName>
    <definedName name="prodcsg1">[0]!prodcsg1</definedName>
    <definedName name="prodcsg11">[0]!prodcsg11</definedName>
    <definedName name="production">[0]!production</definedName>
    <definedName name="production11">[0]!production11</definedName>
    <definedName name="PSUEND">#REF!</definedName>
    <definedName name="PSUMENU">#REF!</definedName>
    <definedName name="pweek1">[0]!pweek1</definedName>
    <definedName name="pweek11">[0]!pweek11</definedName>
    <definedName name="pweek12">[0]!pweek12</definedName>
    <definedName name="pweek2">[0]!pweek2</definedName>
    <definedName name="RETRIEVE">#REF!</definedName>
    <definedName name="sc">[0]!sc</definedName>
    <definedName name="sds">'[3]Drill Detail'!$F$12:$G$70</definedName>
    <definedName name="Select1" localSheetId="0">'Tubing &amp; Rod Report'!Select1</definedName>
    <definedName name="Select1">[0]!Select1</definedName>
    <definedName name="Select2" localSheetId="0">'Tubing &amp; Rod Report'!Select2</definedName>
    <definedName name="Select2">[0]!Select2</definedName>
    <definedName name="Select3" localSheetId="0">'Tubing &amp; Rod Report'!Select3</definedName>
    <definedName name="Select3">[0]!Select3</definedName>
    <definedName name="Select4" localSheetId="0">'Tubing &amp; Rod Report'!Select4</definedName>
    <definedName name="Select4">[0]!Select4</definedName>
    <definedName name="Select5" localSheetId="0">'Tubing &amp; Rod Report'!Select5</definedName>
    <definedName name="Select5">[0]!Select5</definedName>
    <definedName name="Select7" localSheetId="0">'Tubing &amp; Rod Report'!Select7</definedName>
    <definedName name="Select7">[0]!Select7</definedName>
    <definedName name="SELECTION">#REF!</definedName>
    <definedName name="Slick1" localSheetId="0">'Tubing &amp; Rod Report'!Slick1</definedName>
    <definedName name="Slick1">[0]!Slick1</definedName>
    <definedName name="Slick2" localSheetId="0">'Tubing &amp; Rod Report'!Slick2</definedName>
    <definedName name="Slick2">[0]!Slick2</definedName>
    <definedName name="Slick3" localSheetId="0">'Tubing &amp; Rod Report'!Slick3</definedName>
    <definedName name="Slick3">[0]!Slick3</definedName>
    <definedName name="surface">[0]!surface</definedName>
    <definedName name="surface11">[0]!surface11</definedName>
    <definedName name="tally1">[0]!tally1</definedName>
    <definedName name="tally11">[0]!tally11</definedName>
    <definedName name="tally12">[0]!tally12</definedName>
    <definedName name="tally2">[0]!tally2</definedName>
    <definedName name="Text" localSheetId="0">'Tubing &amp; Rod Report'!Text</definedName>
    <definedName name="Text">[0]!Text</definedName>
    <definedName name="TIME1">[0]!TIME1</definedName>
    <definedName name="time11">[0]!time11</definedName>
    <definedName name="ToggleHelpText" localSheetId="0">'Tubing &amp; Rod Report'!ToggleHelpText</definedName>
    <definedName name="ToggleHelpText">[0]!ToggleHelpText</definedName>
    <definedName name="ToolsM.CasedHole" localSheetId="0">'Tubing &amp; Rod Report'!ToolsM.CasedHole</definedName>
    <definedName name="ToolsM.CasedHole">[0]!ToolsM.CasedHole</definedName>
    <definedName name="ToolsM.Tubing" localSheetId="0">'Tubing &amp; Rod Report'!ToolsM.Tubing</definedName>
    <definedName name="ToolsM.Tubing">[0]!ToolsM.Tubing</definedName>
    <definedName name="UWI">#REF!</definedName>
    <definedName name="week1">[0]!week1</definedName>
    <definedName name="week11">[0]!week11</definedName>
    <definedName name="week12">[0]!week12</definedName>
    <definedName name="week13">[0]!week13</definedName>
    <definedName name="week14">[0]!week14</definedName>
    <definedName name="week2">[0]!week2</definedName>
    <definedName name="week3">[0]!week3</definedName>
    <definedName name="week4">[0]!week4</definedName>
    <definedName name="WELLNAME">#REF!</definedName>
    <definedName name="Whipstock" localSheetId="0">'Tubing &amp; Rod Report'!Whipstock</definedName>
    <definedName name="Whipstock">[0]!Whipstock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" l="1"/>
  <c r="F50" i="1"/>
  <c r="K32" i="1"/>
  <c r="I32" i="1"/>
  <c r="L8" i="1"/>
  <c r="H8" i="1"/>
  <c r="C22" i="2"/>
  <c r="C19" i="2"/>
  <c r="C6" i="2"/>
  <c r="C3" i="2"/>
  <c r="C2" i="2"/>
  <c r="K50" i="1"/>
  <c r="E50" i="1"/>
  <c r="C52" i="1"/>
  <c r="L49" i="1"/>
  <c r="F49" i="1"/>
  <c r="L48" i="1"/>
  <c r="F48" i="1"/>
  <c r="L47" i="1"/>
  <c r="F47" i="1"/>
  <c r="L46" i="1"/>
  <c r="L45" i="1"/>
  <c r="L44" i="1"/>
  <c r="L43" i="1"/>
  <c r="L42" i="1"/>
  <c r="L41" i="1"/>
  <c r="L40" i="1"/>
  <c r="L39" i="1"/>
  <c r="L38" i="1"/>
  <c r="L37" i="1"/>
  <c r="L36" i="1"/>
  <c r="L31" i="1"/>
  <c r="L32" i="1" s="1"/>
  <c r="F31" i="1"/>
  <c r="L30" i="1"/>
  <c r="F30" i="1"/>
  <c r="F32" i="1" l="1"/>
</calcChain>
</file>

<file path=xl/sharedStrings.xml><?xml version="1.0" encoding="utf-8"?>
<sst xmlns="http://schemas.openxmlformats.org/spreadsheetml/2006/main" count="89" uniqueCount="70">
  <si>
    <t>WELL:</t>
  </si>
  <si>
    <t>DATE:</t>
  </si>
  <si>
    <t>GROUND ELEVATION:</t>
  </si>
  <si>
    <t>ft</t>
  </si>
  <si>
    <t>KB ELEVATION:</t>
  </si>
  <si>
    <t>KB TO TUBING TOP:</t>
  </si>
  <si>
    <t>TUBING STRING PULLED</t>
  </si>
  <si>
    <t>(bottom to top)</t>
  </si>
  <si>
    <t>TUBING STRING RUN</t>
  </si>
  <si>
    <t>NO</t>
  </si>
  <si>
    <t>DESCRIPTION (FULL DETAILS)</t>
  </si>
  <si>
    <t>LENGTH</t>
  </si>
  <si>
    <t>TUBING STRING LENGTH</t>
  </si>
  <si>
    <t>KB TO TUBING TOP</t>
  </si>
  <si>
    <t>RODS AND PUMP PULLED</t>
  </si>
  <si>
    <t>RODS AND PUMP RUN</t>
  </si>
  <si>
    <t>PUMP LANDED AT</t>
  </si>
  <si>
    <t>PUMP DESCRIPTION:</t>
  </si>
  <si>
    <t>REMARKS:</t>
  </si>
  <si>
    <t>WELLSITE SUPERVISOR:</t>
  </si>
  <si>
    <t>Metric Values</t>
  </si>
  <si>
    <t>English Values</t>
  </si>
  <si>
    <t>Sucker Rods Metric/English</t>
  </si>
  <si>
    <r>
      <t>m</t>
    </r>
    <r>
      <rPr>
        <sz val="10"/>
        <rFont val="Aptos Narrow"/>
        <family val="2"/>
      </rPr>
      <t>³</t>
    </r>
  </si>
  <si>
    <t>bbl</t>
  </si>
  <si>
    <t>⅝</t>
  </si>
  <si>
    <t>kPa</t>
  </si>
  <si>
    <t>psi</t>
  </si>
  <si>
    <t>¾</t>
  </si>
  <si>
    <t xml:space="preserve">m </t>
  </si>
  <si>
    <t>⅞</t>
  </si>
  <si>
    <t>MPa</t>
  </si>
  <si>
    <t>daN</t>
  </si>
  <si>
    <t>lbs</t>
  </si>
  <si>
    <r>
      <t>1</t>
    </r>
    <r>
      <rPr>
        <sz val="10"/>
        <rFont val="Aptos Narrow"/>
        <family val="2"/>
      </rPr>
      <t>¼</t>
    </r>
  </si>
  <si>
    <t>mKB</t>
  </si>
  <si>
    <t>ftKB</t>
  </si>
  <si>
    <r>
      <t>Vol m</t>
    </r>
    <r>
      <rPr>
        <sz val="10"/>
        <rFont val="Aptos Narrow"/>
        <family val="2"/>
      </rPr>
      <t>³</t>
    </r>
  </si>
  <si>
    <t>Vol BBLS</t>
  </si>
  <si>
    <t>mm</t>
  </si>
  <si>
    <t>Inches</t>
  </si>
  <si>
    <t>kg/m</t>
  </si>
  <si>
    <t>#/ft</t>
  </si>
  <si>
    <t>Plain</t>
  </si>
  <si>
    <r>
      <t>m</t>
    </r>
    <r>
      <rPr>
        <sz val="10"/>
        <rFont val="Aptos Narrow"/>
        <family val="2"/>
      </rPr>
      <t>³</t>
    </r>
    <r>
      <rPr>
        <sz val="10"/>
        <rFont val="Arial"/>
        <family val="2"/>
      </rPr>
      <t>/m</t>
    </r>
  </si>
  <si>
    <t>bbl/ft</t>
  </si>
  <si>
    <t>Scrapered</t>
  </si>
  <si>
    <t>° C</t>
  </si>
  <si>
    <t>° F</t>
  </si>
  <si>
    <t>Guided</t>
  </si>
  <si>
    <t>10³m³/d</t>
  </si>
  <si>
    <t>mcfd</t>
  </si>
  <si>
    <t>10³m³</t>
  </si>
  <si>
    <t xml:space="preserve">mcf </t>
  </si>
  <si>
    <r>
      <t>m</t>
    </r>
    <r>
      <rPr>
        <sz val="10"/>
        <rFont val="Aptos Narrow"/>
        <family val="2"/>
      </rPr>
      <t>³</t>
    </r>
    <r>
      <rPr>
        <sz val="10"/>
        <rFont val="Arial"/>
        <family val="2"/>
      </rPr>
      <t>/min</t>
    </r>
  </si>
  <si>
    <t>bbl/min</t>
  </si>
  <si>
    <t>Tonnes</t>
  </si>
  <si>
    <t>Tons</t>
  </si>
  <si>
    <t>TANKS</t>
  </si>
  <si>
    <t>Pipe Sizes</t>
  </si>
  <si>
    <r>
      <t>60 m</t>
    </r>
    <r>
      <rPr>
        <sz val="10"/>
        <rFont val="Aptos Narrow"/>
        <family val="2"/>
      </rPr>
      <t>³</t>
    </r>
  </si>
  <si>
    <r>
      <t>30 m</t>
    </r>
    <r>
      <rPr>
        <sz val="10"/>
        <rFont val="Aptos Narrow"/>
        <family val="2"/>
      </rPr>
      <t>³</t>
    </r>
  </si>
  <si>
    <r>
      <t>16 m</t>
    </r>
    <r>
      <rPr>
        <sz val="10"/>
        <rFont val="Aptos Narrow"/>
        <family val="2"/>
      </rPr>
      <t>³</t>
    </r>
  </si>
  <si>
    <r>
      <t>2</t>
    </r>
    <r>
      <rPr>
        <sz val="10"/>
        <rFont val="Aptos Narrow"/>
        <family val="2"/>
      </rPr>
      <t>⅜</t>
    </r>
  </si>
  <si>
    <t>400 BBL</t>
  </si>
  <si>
    <r>
      <t>2</t>
    </r>
    <r>
      <rPr>
        <sz val="10"/>
        <rFont val="Aptos Narrow"/>
        <family val="2"/>
      </rPr>
      <t>⅞</t>
    </r>
  </si>
  <si>
    <t>210 BBL</t>
  </si>
  <si>
    <t>100 BBL</t>
  </si>
  <si>
    <r>
      <t>3</t>
    </r>
    <r>
      <rPr>
        <sz val="10"/>
        <rFont val="Aptos Narrow"/>
        <family val="2"/>
      </rPr>
      <t>½</t>
    </r>
  </si>
  <si>
    <t>SETTING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</si>
</sst>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0"/>
      <color rgb="FFFF0000"/>
      <name val="Arial"/>
      <family val="2"/>
    </font>
    <font>
      <sz val="10"/>
      <name val="Aptos Narrow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0" fontId="2" fillId="0" borderId="4" xfId="0" applyFont="1" applyBorder="1"/>
    <xf numFmtId="2" fontId="1" fillId="0" borderId="0" xfId="0" applyNumberFormat="1" applyFont="1"/>
    <xf numFmtId="0" fontId="2" fillId="0" borderId="0" xfId="0" applyFont="1"/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2" fillId="0" borderId="13" xfId="0" applyFont="1" applyBorder="1"/>
    <xf numFmtId="0" fontId="0" fillId="0" borderId="10" xfId="0" applyBorder="1" applyAlignment="1">
      <alignment horizontal="center"/>
    </xf>
    <xf numFmtId="0" fontId="2" fillId="0" borderId="14" xfId="0" applyFont="1" applyBorder="1"/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 shrinkToFit="1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 shrinkToFit="1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 shrinkToFit="1"/>
    </xf>
    <xf numFmtId="0" fontId="3" fillId="0" borderId="4" xfId="0" applyFont="1" applyBorder="1"/>
    <xf numFmtId="0" fontId="3" fillId="0" borderId="0" xfId="0" applyFont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4" fillId="0" borderId="21" xfId="0" applyFont="1" applyBorder="1" applyAlignment="1">
      <alignment horizontal="center"/>
    </xf>
    <xf numFmtId="4" fontId="0" fillId="0" borderId="19" xfId="0" applyNumberFormat="1" applyBorder="1" applyAlignment="1">
      <alignment shrinkToFit="1"/>
    </xf>
    <xf numFmtId="4" fontId="0" fillId="0" borderId="24" xfId="0" applyNumberFormat="1" applyBorder="1" applyAlignment="1">
      <alignment shrinkToFit="1"/>
    </xf>
    <xf numFmtId="4" fontId="0" fillId="0" borderId="30" xfId="0" applyNumberFormat="1" applyBorder="1" applyAlignment="1">
      <alignment shrinkToFit="1"/>
    </xf>
    <xf numFmtId="4" fontId="0" fillId="0" borderId="0" xfId="0" applyNumberFormat="1"/>
    <xf numFmtId="4" fontId="0" fillId="0" borderId="20" xfId="0" applyNumberFormat="1" applyBorder="1"/>
    <xf numFmtId="4" fontId="0" fillId="0" borderId="25" xfId="0" applyNumberFormat="1" applyBorder="1"/>
    <xf numFmtId="4" fontId="0" fillId="0" borderId="31" xfId="0" applyNumberFormat="1" applyBorder="1"/>
    <xf numFmtId="4" fontId="0" fillId="0" borderId="5" xfId="0" applyNumberFormat="1" applyBorder="1"/>
    <xf numFmtId="2" fontId="0" fillId="0" borderId="19" xfId="0" applyNumberFormat="1" applyBorder="1" applyAlignment="1">
      <alignment shrinkToFit="1"/>
    </xf>
    <xf numFmtId="2" fontId="0" fillId="0" borderId="24" xfId="0" applyNumberFormat="1" applyBorder="1" applyAlignment="1">
      <alignment shrinkToFit="1"/>
    </xf>
    <xf numFmtId="2" fontId="0" fillId="0" borderId="30" xfId="0" applyNumberFormat="1" applyBorder="1" applyAlignment="1">
      <alignment shrinkToFit="1"/>
    </xf>
    <xf numFmtId="4" fontId="0" fillId="0" borderId="19" xfId="0" applyNumberFormat="1" applyBorder="1"/>
    <xf numFmtId="4" fontId="0" fillId="0" borderId="24" xfId="0" applyNumberFormat="1" applyBorder="1"/>
    <xf numFmtId="4" fontId="0" fillId="0" borderId="30" xfId="0" applyNumberFormat="1" applyBorder="1"/>
    <xf numFmtId="0" fontId="1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4" fillId="0" borderId="0" xfId="0" applyFont="1"/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shrinkToFit="1"/>
    </xf>
    <xf numFmtId="0" fontId="3" fillId="0" borderId="5" xfId="0" applyFont="1" applyBorder="1" applyAlignment="1">
      <alignment shrinkToFit="1"/>
    </xf>
    <xf numFmtId="0" fontId="0" fillId="0" borderId="22" xfId="0" applyBorder="1" applyAlignment="1">
      <alignment horizontal="left" shrinkToFit="1"/>
    </xf>
    <xf numFmtId="0" fontId="0" fillId="0" borderId="0" xfId="0" applyAlignment="1">
      <alignment horizontal="left" shrinkToFit="1"/>
    </xf>
    <xf numFmtId="0" fontId="0" fillId="0" borderId="23" xfId="0" applyBorder="1" applyAlignment="1">
      <alignment horizontal="left" shrinkToFit="1"/>
    </xf>
    <xf numFmtId="0" fontId="0" fillId="0" borderId="27" xfId="0" applyBorder="1" applyAlignment="1">
      <alignment horizontal="left" shrinkToFit="1"/>
    </xf>
    <xf numFmtId="0" fontId="0" fillId="0" borderId="28" xfId="0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4" fillId="0" borderId="22" xfId="0" applyFont="1" applyBorder="1" applyAlignment="1">
      <alignment horizontal="left" shrinkToFit="1"/>
    </xf>
    <xf numFmtId="0" fontId="5" fillId="0" borderId="22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5" fillId="0" borderId="23" xfId="0" applyFont="1" applyBorder="1" applyAlignment="1">
      <alignment horizontal="left" shrinkToFit="1"/>
    </xf>
    <xf numFmtId="0" fontId="4" fillId="0" borderId="16" xfId="0" applyFont="1" applyBorder="1" applyAlignment="1">
      <alignment horizontal="left" shrinkToFit="1"/>
    </xf>
    <xf numFmtId="0" fontId="0" fillId="0" borderId="17" xfId="0" applyBorder="1" applyAlignment="1">
      <alignment horizontal="left" shrinkToFit="1"/>
    </xf>
    <xf numFmtId="0" fontId="0" fillId="0" borderId="18" xfId="0" applyBorder="1" applyAlignment="1">
      <alignment horizontal="left" shrinkToFit="1"/>
    </xf>
    <xf numFmtId="0" fontId="0" fillId="0" borderId="16" xfId="0" applyBorder="1" applyAlignment="1">
      <alignment horizontal="left" shrinkToFit="1"/>
    </xf>
    <xf numFmtId="0" fontId="1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55</xdr:row>
      <xdr:rowOff>9525</xdr:rowOff>
    </xdr:from>
    <xdr:to>
      <xdr:col>11</xdr:col>
      <xdr:colOff>495300</xdr:colOff>
      <xdr:row>60</xdr:row>
      <xdr:rowOff>133350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FF33A696-BDA7-4008-B9AA-84C2A6DF0221}"/>
            </a:ext>
          </a:extLst>
        </xdr:cNvPr>
        <xdr:cNvSpPr txBox="1">
          <a:spLocks noChangeArrowheads="1"/>
        </xdr:cNvSpPr>
      </xdr:nvSpPr>
      <xdr:spPr bwMode="auto">
        <a:xfrm>
          <a:off x="123825" y="8915400"/>
          <a:ext cx="7077075" cy="93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ULF\AMIGO\16111190\16-11WB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Generic%20Workbook%20Version%201.2.xls" TargetMode="External"/><Relationship Id="rId1" Type="http://schemas.openxmlformats.org/officeDocument/2006/relationships/externalLinkPath" Target="/Old%20HP%20Laptop%20Files/Work%20Files/Generic%20Workbook%20Version%201.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shiba\Work%20Files\Operations\AFE's\3_Drilling\30394_10-34-48-23%20W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le Volumes"/>
      <sheetName val="Fluid sum"/>
      <sheetName val="Rentals"/>
      <sheetName val="Field Work"/>
      <sheetName val="Pipe tally"/>
      <sheetName val="tankgaug"/>
      <sheetName val="Well proposed"/>
      <sheetName val="Well existing"/>
      <sheetName val="Cost es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s"/>
      <sheetName val="MENU"/>
      <sheetName val="INSTRUCTIONS"/>
      <sheetName val="Checklist"/>
      <sheetName val="DDS Submission"/>
      <sheetName val="Register"/>
      <sheetName val="Graphics"/>
      <sheetName val="Rig Inspection"/>
      <sheetName val="OG&amp;C Notification"/>
      <sheetName val="SCVF"/>
      <sheetName val="ATTACHMENTS"/>
      <sheetName val="Incident"/>
      <sheetName val="Pipe Torques-Specs"/>
      <sheetName val="List"/>
      <sheetName val="Coefficients"/>
      <sheetName val="CBL Evaluation"/>
      <sheetName val="DATA"/>
      <sheetName val="Summary"/>
      <sheetName val=" Schematic"/>
      <sheetName val="Tubing &amp; Rod Report"/>
      <sheetName val="Completion &amp; Workover Detail"/>
      <sheetName val="AFE Summary"/>
      <sheetName val="Error Finder"/>
      <sheetName val="Cost Control"/>
      <sheetName val="Cost Control (2)"/>
      <sheetName val="purchord"/>
      <sheetName val="Rig Hour Calc"/>
      <sheetName val="Daily Load"/>
      <sheetName val="Operations"/>
      <sheetName val="Daily Load (2)"/>
      <sheetName val="Operations (2)"/>
      <sheetName val="Depth Calculator"/>
      <sheetName val="Load"/>
      <sheetName val="VOUCHER"/>
      <sheetName val="Master Tally"/>
      <sheetName val="Input Tally"/>
      <sheetName val="Rentals"/>
      <sheetName val="Cementing"/>
      <sheetName val="Alternate Summary"/>
      <sheetName val="Perforating"/>
      <sheetName val="TCP Config"/>
      <sheetName val="Gradient"/>
      <sheetName val="acid"/>
      <sheetName val="Swab"/>
      <sheetName val="Frac"/>
      <sheetName val="SEP_FLOW"/>
      <sheetName val="Gas Rate Calc"/>
      <sheetName val="Choke_Flow"/>
      <sheetName val="Transf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50">
          <cell r="H50">
            <v>0</v>
          </cell>
        </row>
        <row r="51">
          <cell r="H51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"/>
      <sheetName val="Routing Slip"/>
      <sheetName val="Front Page"/>
      <sheetName val="Drill Detail"/>
      <sheetName val="Completion &amp; Workover Detail"/>
      <sheetName val="Equip_Gath_Tie-in Detail"/>
      <sheetName val="Facilities Detail"/>
      <sheetName val="Seismic Detail"/>
      <sheetName val="Misc Detail"/>
    </sheetNames>
    <sheetDataSet>
      <sheetData sheetId="0" refreshError="1"/>
      <sheetData sheetId="1" refreshError="1"/>
      <sheetData sheetId="2" refreshError="1"/>
      <sheetData sheetId="3" refreshError="1">
        <row r="12">
          <cell r="F12">
            <v>0</v>
          </cell>
          <cell r="G12">
            <v>0</v>
          </cell>
        </row>
        <row r="13">
          <cell r="F13">
            <v>14000</v>
          </cell>
          <cell r="G13">
            <v>14000</v>
          </cell>
        </row>
        <row r="14">
          <cell r="F14">
            <v>5500</v>
          </cell>
          <cell r="G14">
            <v>5500</v>
          </cell>
        </row>
        <row r="15">
          <cell r="F15">
            <v>2500</v>
          </cell>
          <cell r="G15">
            <v>2500</v>
          </cell>
        </row>
        <row r="16">
          <cell r="F16">
            <v>7500</v>
          </cell>
          <cell r="G16">
            <v>7500</v>
          </cell>
        </row>
        <row r="17">
          <cell r="F17">
            <v>5000</v>
          </cell>
          <cell r="G17">
            <v>5000</v>
          </cell>
        </row>
        <row r="18">
          <cell r="F18">
            <v>5000</v>
          </cell>
          <cell r="G18">
            <v>5000</v>
          </cell>
        </row>
        <row r="21">
          <cell r="F21">
            <v>23000</v>
          </cell>
          <cell r="G21">
            <v>23000</v>
          </cell>
        </row>
        <row r="22">
          <cell r="F22">
            <v>5000</v>
          </cell>
          <cell r="G22">
            <v>5000</v>
          </cell>
        </row>
        <row r="23">
          <cell r="F23">
            <v>0</v>
          </cell>
          <cell r="G23">
            <v>0</v>
          </cell>
        </row>
        <row r="24">
          <cell r="F24">
            <v>64000</v>
          </cell>
          <cell r="G24">
            <v>64000</v>
          </cell>
        </row>
        <row r="25">
          <cell r="F25">
            <v>6600</v>
          </cell>
          <cell r="G25">
            <v>6600</v>
          </cell>
        </row>
        <row r="26">
          <cell r="F26">
            <v>0</v>
          </cell>
          <cell r="G26">
            <v>0</v>
          </cell>
        </row>
        <row r="27">
          <cell r="F27">
            <v>0</v>
          </cell>
          <cell r="G27">
            <v>0</v>
          </cell>
        </row>
        <row r="28">
          <cell r="F28">
            <v>7600</v>
          </cell>
          <cell r="G28">
            <v>7600</v>
          </cell>
        </row>
        <row r="29">
          <cell r="F29">
            <v>8500</v>
          </cell>
          <cell r="G29">
            <v>8500</v>
          </cell>
        </row>
        <row r="30">
          <cell r="F30">
            <v>2500</v>
          </cell>
          <cell r="G30">
            <v>2500</v>
          </cell>
        </row>
        <row r="31">
          <cell r="F31">
            <v>14500</v>
          </cell>
          <cell r="G31">
            <v>14500</v>
          </cell>
        </row>
        <row r="32">
          <cell r="F32">
            <v>42750</v>
          </cell>
          <cell r="G32">
            <v>42750</v>
          </cell>
        </row>
        <row r="33">
          <cell r="F33">
            <v>1750</v>
          </cell>
          <cell r="G33">
            <v>1750</v>
          </cell>
        </row>
        <row r="34">
          <cell r="F34">
            <v>0</v>
          </cell>
          <cell r="G34">
            <v>0</v>
          </cell>
        </row>
        <row r="35">
          <cell r="F35">
            <v>6500</v>
          </cell>
          <cell r="G35">
            <v>6500</v>
          </cell>
        </row>
        <row r="36">
          <cell r="F36">
            <v>3000</v>
          </cell>
          <cell r="G36">
            <v>3000</v>
          </cell>
        </row>
        <row r="37">
          <cell r="F37">
            <v>2250</v>
          </cell>
          <cell r="G37">
            <v>2250</v>
          </cell>
        </row>
        <row r="38">
          <cell r="F38">
            <v>6300</v>
          </cell>
          <cell r="G38">
            <v>6800</v>
          </cell>
        </row>
        <row r="39">
          <cell r="F39">
            <v>11000</v>
          </cell>
          <cell r="G39">
            <v>11000</v>
          </cell>
        </row>
        <row r="40">
          <cell r="F40">
            <v>0</v>
          </cell>
          <cell r="G40">
            <v>0</v>
          </cell>
        </row>
        <row r="41">
          <cell r="F41">
            <v>500</v>
          </cell>
          <cell r="G41">
            <v>500</v>
          </cell>
        </row>
        <row r="42">
          <cell r="F42">
            <v>0</v>
          </cell>
          <cell r="G42">
            <v>0</v>
          </cell>
        </row>
        <row r="43">
          <cell r="F43">
            <v>0</v>
          </cell>
          <cell r="G43">
            <v>0</v>
          </cell>
        </row>
        <row r="44">
          <cell r="F44">
            <v>7500</v>
          </cell>
          <cell r="G44">
            <v>0</v>
          </cell>
        </row>
        <row r="45">
          <cell r="F45">
            <v>1750</v>
          </cell>
          <cell r="G45">
            <v>1750</v>
          </cell>
        </row>
        <row r="46">
          <cell r="F46">
            <v>1500</v>
          </cell>
          <cell r="G46">
            <v>1500</v>
          </cell>
        </row>
        <row r="47">
          <cell r="F47">
            <v>0</v>
          </cell>
          <cell r="G47">
            <v>500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8500</v>
          </cell>
          <cell r="G52">
            <v>8500</v>
          </cell>
        </row>
        <row r="53">
          <cell r="F53">
            <v>0</v>
          </cell>
          <cell r="G53">
            <v>0</v>
          </cell>
        </row>
        <row r="54">
          <cell r="F54">
            <v>6000</v>
          </cell>
          <cell r="G54">
            <v>0</v>
          </cell>
        </row>
        <row r="57">
          <cell r="F57">
            <v>9000</v>
          </cell>
          <cell r="G57">
            <v>9000</v>
          </cell>
        </row>
        <row r="58">
          <cell r="F58">
            <v>1500</v>
          </cell>
          <cell r="G58">
            <v>1500</v>
          </cell>
        </row>
        <row r="59">
          <cell r="F59">
            <v>4500</v>
          </cell>
          <cell r="G59">
            <v>4500</v>
          </cell>
        </row>
        <row r="60">
          <cell r="F60">
            <v>1500</v>
          </cell>
          <cell r="G60">
            <v>1500</v>
          </cell>
        </row>
        <row r="61">
          <cell r="F61">
            <v>0</v>
          </cell>
          <cell r="G61">
            <v>0</v>
          </cell>
        </row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17290</v>
          </cell>
        </row>
        <row r="65">
          <cell r="F65">
            <v>0</v>
          </cell>
          <cell r="G65">
            <v>1300</v>
          </cell>
        </row>
        <row r="66">
          <cell r="F66">
            <v>0</v>
          </cell>
          <cell r="G66">
            <v>8500</v>
          </cell>
        </row>
        <row r="67">
          <cell r="F67">
            <v>1000</v>
          </cell>
          <cell r="G67">
            <v>3000</v>
          </cell>
        </row>
        <row r="68">
          <cell r="F68">
            <v>0</v>
          </cell>
          <cell r="G68">
            <v>0</v>
          </cell>
        </row>
        <row r="70">
          <cell r="F70">
            <v>14400</v>
          </cell>
          <cell r="G70">
            <v>15229.5</v>
          </cell>
        </row>
        <row r="72">
          <cell r="F72">
            <v>3000</v>
          </cell>
          <cell r="G72">
            <v>3000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044B-2754-42C0-91FE-7649C18AC3A2}">
  <sheetPr codeName="Sheet16"/>
  <dimension ref="A1:L64"/>
  <sheetViews>
    <sheetView showGridLines="0" showZeros="0" tabSelected="1" view="pageBreakPreview" topLeftCell="A54" zoomScale="125" zoomScaleNormal="100" workbookViewId="0">
      <selection activeCell="E62" sqref="E62"/>
    </sheetView>
  </sheetViews>
  <sheetFormatPr defaultRowHeight="12.9" x14ac:dyDescent="0.65"/>
  <sheetData>
    <row r="1" spans="1:12" ht="13.1" x14ac:dyDescent="0.7">
      <c r="A1" s="1"/>
      <c r="B1" s="2"/>
      <c r="C1" s="78"/>
      <c r="D1" s="78"/>
      <c r="E1" s="78"/>
      <c r="F1" s="78"/>
      <c r="G1" s="78"/>
      <c r="H1" s="78"/>
      <c r="I1" s="78"/>
      <c r="J1" s="78"/>
      <c r="K1" s="2"/>
      <c r="L1" s="3"/>
    </row>
    <row r="2" spans="1:12" x14ac:dyDescent="0.65">
      <c r="A2" s="4"/>
      <c r="L2" s="5"/>
    </row>
    <row r="3" spans="1:12" x14ac:dyDescent="0.65">
      <c r="A3" s="4"/>
      <c r="L3" s="5"/>
    </row>
    <row r="4" spans="1:12" x14ac:dyDescent="0.65">
      <c r="A4" s="4"/>
      <c r="L4" s="5"/>
    </row>
    <row r="5" spans="1:12" x14ac:dyDescent="0.65">
      <c r="A5" s="4"/>
      <c r="L5" s="5"/>
    </row>
    <row r="6" spans="1:12" ht="13.1" x14ac:dyDescent="0.7">
      <c r="A6" s="4" t="s">
        <v>0</v>
      </c>
      <c r="B6" s="6"/>
      <c r="H6" t="s">
        <v>1</v>
      </c>
      <c r="I6" s="79"/>
      <c r="J6" s="79"/>
      <c r="L6" s="5"/>
    </row>
    <row r="7" spans="1:12" x14ac:dyDescent="0.65">
      <c r="A7" s="4"/>
      <c r="L7" s="5"/>
    </row>
    <row r="8" spans="1:12" ht="13.1" x14ac:dyDescent="0.7">
      <c r="A8" s="7" t="s">
        <v>2</v>
      </c>
      <c r="C8" s="8"/>
      <c r="D8" t="s">
        <v>3</v>
      </c>
      <c r="E8" s="9" t="s">
        <v>4</v>
      </c>
      <c r="G8" s="8">
        <v>26</v>
      </c>
      <c r="H8" t="str">
        <f>D8</f>
        <v>ft</v>
      </c>
      <c r="I8" s="9" t="s">
        <v>5</v>
      </c>
      <c r="K8" s="8">
        <v>25</v>
      </c>
      <c r="L8" s="5" t="str">
        <f>D8</f>
        <v>ft</v>
      </c>
    </row>
    <row r="9" spans="1:12" x14ac:dyDescent="0.65">
      <c r="A9" s="4"/>
      <c r="L9" s="10"/>
    </row>
    <row r="10" spans="1:12" ht="13.1" x14ac:dyDescent="0.7">
      <c r="A10" s="11" t="s">
        <v>6</v>
      </c>
      <c r="B10" s="12"/>
      <c r="C10" s="12"/>
      <c r="D10" s="12" t="s">
        <v>7</v>
      </c>
      <c r="E10" s="12"/>
      <c r="F10" s="13"/>
      <c r="G10" s="14" t="s">
        <v>8</v>
      </c>
      <c r="H10" s="12"/>
      <c r="I10" s="12"/>
      <c r="J10" s="12" t="s">
        <v>7</v>
      </c>
      <c r="K10" s="12"/>
      <c r="L10" s="15"/>
    </row>
    <row r="11" spans="1:12" x14ac:dyDescent="0.65">
      <c r="A11" s="16" t="s">
        <v>9</v>
      </c>
      <c r="B11" s="12" t="s">
        <v>10</v>
      </c>
      <c r="C11" s="12"/>
      <c r="D11" s="12"/>
      <c r="E11" s="12"/>
      <c r="F11" s="17" t="s">
        <v>11</v>
      </c>
      <c r="G11" s="18" t="s">
        <v>9</v>
      </c>
      <c r="H11" s="12" t="s">
        <v>10</v>
      </c>
      <c r="I11" s="12"/>
      <c r="J11" s="12"/>
      <c r="K11" s="12"/>
      <c r="L11" s="19" t="s">
        <v>11</v>
      </c>
    </row>
    <row r="12" spans="1:12" x14ac:dyDescent="0.65">
      <c r="A12" s="20"/>
      <c r="B12" s="77"/>
      <c r="C12" s="75"/>
      <c r="D12" s="75"/>
      <c r="E12" s="76"/>
      <c r="F12" s="32"/>
      <c r="G12" s="21">
        <v>0</v>
      </c>
      <c r="H12" s="77">
        <v>0</v>
      </c>
      <c r="I12" s="75"/>
      <c r="J12" s="75"/>
      <c r="K12" s="76"/>
      <c r="L12" s="36">
        <v>0</v>
      </c>
    </row>
    <row r="13" spans="1:12" x14ac:dyDescent="0.65">
      <c r="A13" s="22"/>
      <c r="B13" s="64"/>
      <c r="C13" s="65"/>
      <c r="D13" s="65"/>
      <c r="E13" s="66"/>
      <c r="F13" s="33"/>
      <c r="G13" s="23">
        <v>0</v>
      </c>
      <c r="H13" s="64">
        <v>0</v>
      </c>
      <c r="I13" s="65"/>
      <c r="J13" s="65"/>
      <c r="K13" s="66"/>
      <c r="L13" s="37">
        <v>0</v>
      </c>
    </row>
    <row r="14" spans="1:12" x14ac:dyDescent="0.65">
      <c r="A14" s="22"/>
      <c r="B14" s="64"/>
      <c r="C14" s="65"/>
      <c r="D14" s="65"/>
      <c r="E14" s="66"/>
      <c r="F14" s="33"/>
      <c r="G14" s="23">
        <v>0</v>
      </c>
      <c r="H14" s="64">
        <v>0</v>
      </c>
      <c r="I14" s="65"/>
      <c r="J14" s="65"/>
      <c r="K14" s="66"/>
      <c r="L14" s="37">
        <v>0</v>
      </c>
    </row>
    <row r="15" spans="1:12" x14ac:dyDescent="0.65">
      <c r="A15" s="22"/>
      <c r="B15" s="64"/>
      <c r="C15" s="65"/>
      <c r="D15" s="65"/>
      <c r="E15" s="66"/>
      <c r="F15" s="33"/>
      <c r="G15" s="23">
        <v>0</v>
      </c>
      <c r="H15" s="64">
        <v>0</v>
      </c>
      <c r="I15" s="65"/>
      <c r="J15" s="65"/>
      <c r="K15" s="66"/>
      <c r="L15" s="37">
        <v>0</v>
      </c>
    </row>
    <row r="16" spans="1:12" x14ac:dyDescent="0.65">
      <c r="A16" s="22"/>
      <c r="B16" s="64"/>
      <c r="C16" s="65"/>
      <c r="D16" s="65"/>
      <c r="E16" s="66"/>
      <c r="F16" s="33"/>
      <c r="G16" s="23">
        <v>0</v>
      </c>
      <c r="H16" s="64">
        <v>0</v>
      </c>
      <c r="I16" s="65"/>
      <c r="J16" s="65"/>
      <c r="K16" s="66"/>
      <c r="L16" s="37">
        <v>0</v>
      </c>
    </row>
    <row r="17" spans="1:12" x14ac:dyDescent="0.65">
      <c r="A17" s="22"/>
      <c r="B17" s="64"/>
      <c r="C17" s="65"/>
      <c r="D17" s="65"/>
      <c r="E17" s="66"/>
      <c r="F17" s="33"/>
      <c r="G17" s="23">
        <v>0</v>
      </c>
      <c r="H17" s="64">
        <v>0</v>
      </c>
      <c r="I17" s="65"/>
      <c r="J17" s="65"/>
      <c r="K17" s="66"/>
      <c r="L17" s="37">
        <v>0</v>
      </c>
    </row>
    <row r="18" spans="1:12" x14ac:dyDescent="0.65">
      <c r="A18" s="22"/>
      <c r="B18" s="64"/>
      <c r="C18" s="65"/>
      <c r="D18" s="65"/>
      <c r="E18" s="66"/>
      <c r="F18" s="33"/>
      <c r="G18" s="23">
        <v>0</v>
      </c>
      <c r="H18" s="64">
        <v>0</v>
      </c>
      <c r="I18" s="65"/>
      <c r="J18" s="65"/>
      <c r="K18" s="66"/>
      <c r="L18" s="37">
        <v>0</v>
      </c>
    </row>
    <row r="19" spans="1:12" x14ac:dyDescent="0.65">
      <c r="A19" s="22"/>
      <c r="B19" s="64"/>
      <c r="C19" s="65"/>
      <c r="D19" s="65"/>
      <c r="E19" s="66"/>
      <c r="F19" s="33"/>
      <c r="G19" s="23">
        <v>0</v>
      </c>
      <c r="H19" s="64">
        <v>0</v>
      </c>
      <c r="I19" s="65"/>
      <c r="J19" s="65"/>
      <c r="K19" s="66"/>
      <c r="L19" s="37">
        <v>0</v>
      </c>
    </row>
    <row r="20" spans="1:12" x14ac:dyDescent="0.65">
      <c r="A20" s="22"/>
      <c r="B20" s="64"/>
      <c r="C20" s="65"/>
      <c r="D20" s="65"/>
      <c r="E20" s="66"/>
      <c r="F20" s="33"/>
      <c r="G20" s="23">
        <v>0</v>
      </c>
      <c r="H20" s="64">
        <v>0</v>
      </c>
      <c r="I20" s="65"/>
      <c r="J20" s="65"/>
      <c r="K20" s="66"/>
      <c r="L20" s="37">
        <v>0</v>
      </c>
    </row>
    <row r="21" spans="1:12" x14ac:dyDescent="0.65">
      <c r="A21" s="22"/>
      <c r="B21" s="64"/>
      <c r="C21" s="65"/>
      <c r="D21" s="65"/>
      <c r="E21" s="66"/>
      <c r="F21" s="33"/>
      <c r="G21" s="23">
        <v>0</v>
      </c>
      <c r="H21" s="64">
        <v>0</v>
      </c>
      <c r="I21" s="65"/>
      <c r="J21" s="65"/>
      <c r="K21" s="66"/>
      <c r="L21" s="37">
        <v>0</v>
      </c>
    </row>
    <row r="22" spans="1:12" x14ac:dyDescent="0.65">
      <c r="A22" s="22"/>
      <c r="B22" s="64"/>
      <c r="C22" s="65"/>
      <c r="D22" s="65"/>
      <c r="E22" s="66"/>
      <c r="F22" s="33"/>
      <c r="G22" s="23">
        <v>0</v>
      </c>
      <c r="H22" s="64">
        <v>0</v>
      </c>
      <c r="I22" s="65"/>
      <c r="J22" s="65"/>
      <c r="K22" s="66"/>
      <c r="L22" s="37">
        <v>0</v>
      </c>
    </row>
    <row r="23" spans="1:12" x14ac:dyDescent="0.65">
      <c r="A23" s="22"/>
      <c r="B23" s="64"/>
      <c r="C23" s="65"/>
      <c r="D23" s="65"/>
      <c r="E23" s="66"/>
      <c r="F23" s="33"/>
      <c r="G23" s="23">
        <v>0</v>
      </c>
      <c r="H23" s="64">
        <v>0</v>
      </c>
      <c r="I23" s="65"/>
      <c r="J23" s="65"/>
      <c r="K23" s="66"/>
      <c r="L23" s="37">
        <v>0</v>
      </c>
    </row>
    <row r="24" spans="1:12" x14ac:dyDescent="0.65">
      <c r="A24" s="22"/>
      <c r="B24" s="64"/>
      <c r="C24" s="65"/>
      <c r="D24" s="65"/>
      <c r="E24" s="66"/>
      <c r="F24" s="33"/>
      <c r="G24" s="23">
        <v>0</v>
      </c>
      <c r="H24" s="64">
        <v>0</v>
      </c>
      <c r="I24" s="65"/>
      <c r="J24" s="65"/>
      <c r="K24" s="66"/>
      <c r="L24" s="37">
        <v>0</v>
      </c>
    </row>
    <row r="25" spans="1:12" x14ac:dyDescent="0.65">
      <c r="A25" s="22"/>
      <c r="B25" s="64"/>
      <c r="C25" s="65"/>
      <c r="D25" s="65"/>
      <c r="E25" s="66"/>
      <c r="F25" s="33"/>
      <c r="G25" s="23">
        <v>0</v>
      </c>
      <c r="H25" s="64">
        <v>0</v>
      </c>
      <c r="I25" s="65"/>
      <c r="J25" s="65"/>
      <c r="K25" s="66"/>
      <c r="L25" s="37">
        <v>0</v>
      </c>
    </row>
    <row r="26" spans="1:12" x14ac:dyDescent="0.65">
      <c r="A26" s="22"/>
      <c r="B26" s="64"/>
      <c r="C26" s="65"/>
      <c r="D26" s="65"/>
      <c r="E26" s="66"/>
      <c r="F26" s="33"/>
      <c r="G26" s="23">
        <v>0</v>
      </c>
      <c r="H26" s="64">
        <v>0</v>
      </c>
      <c r="I26" s="65"/>
      <c r="J26" s="65"/>
      <c r="K26" s="66"/>
      <c r="L26" s="37">
        <v>0</v>
      </c>
    </row>
    <row r="27" spans="1:12" x14ac:dyDescent="0.65">
      <c r="A27" s="22"/>
      <c r="B27" s="64"/>
      <c r="C27" s="65"/>
      <c r="D27" s="65"/>
      <c r="E27" s="66"/>
      <c r="F27" s="33"/>
      <c r="G27" s="23">
        <v>0</v>
      </c>
      <c r="H27" s="64">
        <v>0</v>
      </c>
      <c r="I27" s="65"/>
      <c r="J27" s="65"/>
      <c r="K27" s="66"/>
      <c r="L27" s="37">
        <v>0</v>
      </c>
    </row>
    <row r="28" spans="1:12" x14ac:dyDescent="0.65">
      <c r="A28" s="22"/>
      <c r="B28" s="64"/>
      <c r="C28" s="65"/>
      <c r="D28" s="65"/>
      <c r="E28" s="66"/>
      <c r="F28" s="33"/>
      <c r="G28" s="23"/>
      <c r="H28" s="64">
        <v>0</v>
      </c>
      <c r="I28" s="65"/>
      <c r="J28" s="65"/>
      <c r="K28" s="66"/>
      <c r="L28" s="37"/>
    </row>
    <row r="29" spans="1:12" x14ac:dyDescent="0.65">
      <c r="A29" s="24"/>
      <c r="B29" s="67"/>
      <c r="C29" s="68"/>
      <c r="D29" s="68"/>
      <c r="E29" s="69"/>
      <c r="F29" s="34"/>
      <c r="G29" s="25"/>
      <c r="H29" s="67"/>
      <c r="I29" s="68"/>
      <c r="J29" s="68"/>
      <c r="K29" s="69"/>
      <c r="L29" s="38"/>
    </row>
    <row r="30" spans="1:12" x14ac:dyDescent="0.65">
      <c r="A30" s="4"/>
      <c r="C30" t="s">
        <v>12</v>
      </c>
      <c r="F30" s="35">
        <f>SUM(F12:F29)</f>
        <v>0</v>
      </c>
      <c r="I30" t="s">
        <v>12</v>
      </c>
      <c r="L30" s="39">
        <f>SUM(L12:L29)</f>
        <v>0</v>
      </c>
    </row>
    <row r="31" spans="1:12" x14ac:dyDescent="0.65">
      <c r="A31" s="4"/>
      <c r="C31" t="s">
        <v>13</v>
      </c>
      <c r="F31" s="35">
        <f>K8</f>
        <v>25</v>
      </c>
      <c r="I31" t="s">
        <v>13</v>
      </c>
      <c r="L31" s="39">
        <f>K8</f>
        <v>25</v>
      </c>
    </row>
    <row r="32" spans="1:12" x14ac:dyDescent="0.65">
      <c r="A32" s="4"/>
      <c r="C32" s="60" t="s">
        <v>69</v>
      </c>
      <c r="E32" t="s">
        <v>36</v>
      </c>
      <c r="F32" s="35">
        <f>F30+F31</f>
        <v>25</v>
      </c>
      <c r="I32" t="str">
        <f>C32</f>
        <v>SETTING DEPTH</v>
      </c>
      <c r="K32" t="str">
        <f>E32</f>
        <v>ftKB</v>
      </c>
      <c r="L32" s="39">
        <f>L30+L31</f>
        <v>25</v>
      </c>
    </row>
    <row r="33" spans="1:12" x14ac:dyDescent="0.65">
      <c r="A33" s="4"/>
      <c r="F33" s="35"/>
      <c r="L33" s="39"/>
    </row>
    <row r="34" spans="1:12" ht="13.1" x14ac:dyDescent="0.7">
      <c r="A34" s="11" t="s">
        <v>14</v>
      </c>
      <c r="B34" s="12"/>
      <c r="C34" s="12"/>
      <c r="D34" s="12" t="s">
        <v>7</v>
      </c>
      <c r="E34" s="12"/>
      <c r="F34" s="13"/>
      <c r="G34" s="14" t="s">
        <v>15</v>
      </c>
      <c r="H34" s="12"/>
      <c r="I34" s="12"/>
      <c r="J34" s="12" t="s">
        <v>7</v>
      </c>
      <c r="K34" s="12"/>
      <c r="L34" s="15"/>
    </row>
    <row r="35" spans="1:12" x14ac:dyDescent="0.65">
      <c r="A35" s="16" t="s">
        <v>9</v>
      </c>
      <c r="B35" s="12" t="s">
        <v>10</v>
      </c>
      <c r="C35" s="12"/>
      <c r="D35" s="12"/>
      <c r="E35" s="12"/>
      <c r="F35" s="17" t="s">
        <v>11</v>
      </c>
      <c r="G35" s="18" t="s">
        <v>9</v>
      </c>
      <c r="H35" s="12" t="s">
        <v>10</v>
      </c>
      <c r="I35" s="12"/>
      <c r="J35" s="12"/>
      <c r="K35" s="12"/>
      <c r="L35" s="19" t="s">
        <v>11</v>
      </c>
    </row>
    <row r="36" spans="1:12" x14ac:dyDescent="0.65">
      <c r="A36" s="20"/>
      <c r="B36" s="74"/>
      <c r="C36" s="75"/>
      <c r="D36" s="75"/>
      <c r="E36" s="76"/>
      <c r="F36" s="40"/>
      <c r="G36" s="21">
        <v>0</v>
      </c>
      <c r="H36" s="77">
        <v>0</v>
      </c>
      <c r="I36" s="75"/>
      <c r="J36" s="75"/>
      <c r="K36" s="76"/>
      <c r="L36" s="43">
        <f>G36*25</f>
        <v>0</v>
      </c>
    </row>
    <row r="37" spans="1:12" x14ac:dyDescent="0.65">
      <c r="A37" s="22"/>
      <c r="B37" s="70"/>
      <c r="C37" s="65"/>
      <c r="D37" s="65"/>
      <c r="E37" s="66"/>
      <c r="F37" s="41"/>
      <c r="G37" s="23">
        <v>0</v>
      </c>
      <c r="H37" s="64">
        <v>0</v>
      </c>
      <c r="I37" s="65"/>
      <c r="J37" s="65"/>
      <c r="K37" s="66"/>
      <c r="L37" s="44">
        <f>G37*25</f>
        <v>0</v>
      </c>
    </row>
    <row r="38" spans="1:12" x14ac:dyDescent="0.65">
      <c r="A38" s="22"/>
      <c r="B38" s="70"/>
      <c r="C38" s="65"/>
      <c r="D38" s="65"/>
      <c r="E38" s="66"/>
      <c r="F38" s="41"/>
      <c r="G38" s="23">
        <v>0</v>
      </c>
      <c r="H38" s="64">
        <v>0</v>
      </c>
      <c r="I38" s="65"/>
      <c r="J38" s="65"/>
      <c r="K38" s="66"/>
      <c r="L38" s="44">
        <f t="shared" ref="L38:L49" si="0">G38*25</f>
        <v>0</v>
      </c>
    </row>
    <row r="39" spans="1:12" x14ac:dyDescent="0.65">
      <c r="A39" s="22"/>
      <c r="B39" s="70"/>
      <c r="C39" s="65"/>
      <c r="D39" s="65"/>
      <c r="E39" s="66"/>
      <c r="F39" s="41"/>
      <c r="G39" s="23">
        <v>0</v>
      </c>
      <c r="H39" s="64">
        <v>0</v>
      </c>
      <c r="I39" s="65"/>
      <c r="J39" s="65"/>
      <c r="K39" s="66"/>
      <c r="L39" s="44">
        <f t="shared" si="0"/>
        <v>0</v>
      </c>
    </row>
    <row r="40" spans="1:12" x14ac:dyDescent="0.65">
      <c r="A40" s="22"/>
      <c r="B40" s="70"/>
      <c r="C40" s="65"/>
      <c r="D40" s="65"/>
      <c r="E40" s="66"/>
      <c r="F40" s="41"/>
      <c r="G40" s="23">
        <v>0</v>
      </c>
      <c r="H40" s="64">
        <v>0</v>
      </c>
      <c r="I40" s="65"/>
      <c r="J40" s="65"/>
      <c r="K40" s="66"/>
      <c r="L40" s="44">
        <f t="shared" si="0"/>
        <v>0</v>
      </c>
    </row>
    <row r="41" spans="1:12" x14ac:dyDescent="0.65">
      <c r="A41" s="22"/>
      <c r="B41" s="70"/>
      <c r="C41" s="65"/>
      <c r="D41" s="65"/>
      <c r="E41" s="66"/>
      <c r="F41" s="41"/>
      <c r="G41" s="23">
        <v>0</v>
      </c>
      <c r="H41" s="64">
        <v>0</v>
      </c>
      <c r="I41" s="65"/>
      <c r="J41" s="65"/>
      <c r="K41" s="66"/>
      <c r="L41" s="44">
        <f t="shared" si="0"/>
        <v>0</v>
      </c>
    </row>
    <row r="42" spans="1:12" x14ac:dyDescent="0.65">
      <c r="A42" s="22"/>
      <c r="B42" s="70"/>
      <c r="C42" s="65"/>
      <c r="D42" s="65"/>
      <c r="E42" s="66"/>
      <c r="F42" s="41"/>
      <c r="G42" s="23">
        <v>0</v>
      </c>
      <c r="H42" s="64">
        <v>0</v>
      </c>
      <c r="I42" s="65"/>
      <c r="J42" s="65"/>
      <c r="K42" s="66"/>
      <c r="L42" s="44">
        <f t="shared" si="0"/>
        <v>0</v>
      </c>
    </row>
    <row r="43" spans="1:12" x14ac:dyDescent="0.65">
      <c r="A43" s="31"/>
      <c r="B43" s="70"/>
      <c r="C43" s="65"/>
      <c r="D43" s="65"/>
      <c r="E43" s="66"/>
      <c r="F43" s="41"/>
      <c r="G43" s="23">
        <v>0</v>
      </c>
      <c r="H43" s="64">
        <v>0</v>
      </c>
      <c r="I43" s="65"/>
      <c r="J43" s="65"/>
      <c r="K43" s="66"/>
      <c r="L43" s="44">
        <f t="shared" si="0"/>
        <v>0</v>
      </c>
    </row>
    <row r="44" spans="1:12" x14ac:dyDescent="0.65">
      <c r="A44" s="22"/>
      <c r="B44" s="70"/>
      <c r="C44" s="65"/>
      <c r="D44" s="65"/>
      <c r="E44" s="66"/>
      <c r="F44" s="41"/>
      <c r="G44" s="23">
        <v>0</v>
      </c>
      <c r="H44" s="64">
        <v>0</v>
      </c>
      <c r="I44" s="65"/>
      <c r="J44" s="65"/>
      <c r="K44" s="66"/>
      <c r="L44" s="44">
        <f t="shared" si="0"/>
        <v>0</v>
      </c>
    </row>
    <row r="45" spans="1:12" x14ac:dyDescent="0.65">
      <c r="A45" s="22"/>
      <c r="B45" s="64"/>
      <c r="C45" s="65"/>
      <c r="D45" s="65"/>
      <c r="E45" s="66"/>
      <c r="F45" s="41"/>
      <c r="G45" s="23">
        <v>0</v>
      </c>
      <c r="H45" s="64">
        <v>0</v>
      </c>
      <c r="I45" s="65"/>
      <c r="J45" s="65"/>
      <c r="K45" s="66"/>
      <c r="L45" s="44">
        <f t="shared" si="0"/>
        <v>0</v>
      </c>
    </row>
    <row r="46" spans="1:12" ht="13.1" x14ac:dyDescent="0.7">
      <c r="A46" s="22"/>
      <c r="B46" s="71"/>
      <c r="C46" s="72"/>
      <c r="D46" s="72"/>
      <c r="E46" s="73"/>
      <c r="F46" s="41"/>
      <c r="G46" s="23">
        <v>0</v>
      </c>
      <c r="H46" s="64">
        <v>0</v>
      </c>
      <c r="I46" s="65"/>
      <c r="J46" s="65"/>
      <c r="K46" s="66"/>
      <c r="L46" s="44">
        <f t="shared" si="0"/>
        <v>0</v>
      </c>
    </row>
    <row r="47" spans="1:12" x14ac:dyDescent="0.65">
      <c r="A47" s="22"/>
      <c r="B47" s="64"/>
      <c r="C47" s="65"/>
      <c r="D47" s="65"/>
      <c r="E47" s="66"/>
      <c r="F47" s="41">
        <f t="shared" ref="F47:F49" si="1">A47*25</f>
        <v>0</v>
      </c>
      <c r="G47" s="23">
        <v>0</v>
      </c>
      <c r="H47" s="64">
        <v>0</v>
      </c>
      <c r="I47" s="65"/>
      <c r="J47" s="65"/>
      <c r="K47" s="66"/>
      <c r="L47" s="44">
        <f t="shared" si="0"/>
        <v>0</v>
      </c>
    </row>
    <row r="48" spans="1:12" x14ac:dyDescent="0.65">
      <c r="A48" s="22"/>
      <c r="B48" s="64"/>
      <c r="C48" s="65"/>
      <c r="D48" s="65"/>
      <c r="E48" s="66"/>
      <c r="F48" s="41">
        <f t="shared" si="1"/>
        <v>0</v>
      </c>
      <c r="G48" s="23">
        <v>0</v>
      </c>
      <c r="H48" s="64">
        <v>0</v>
      </c>
      <c r="I48" s="65"/>
      <c r="J48" s="65"/>
      <c r="K48" s="66"/>
      <c r="L48" s="44">
        <f t="shared" si="0"/>
        <v>0</v>
      </c>
    </row>
    <row r="49" spans="1:12" x14ac:dyDescent="0.65">
      <c r="A49" s="24"/>
      <c r="B49" s="67"/>
      <c r="C49" s="68"/>
      <c r="D49" s="68"/>
      <c r="E49" s="69"/>
      <c r="F49" s="42">
        <f t="shared" si="1"/>
        <v>0</v>
      </c>
      <c r="G49" s="25"/>
      <c r="H49" s="67"/>
      <c r="I49" s="68"/>
      <c r="J49" s="68"/>
      <c r="K49" s="69"/>
      <c r="L49" s="45">
        <f t="shared" si="0"/>
        <v>0</v>
      </c>
    </row>
    <row r="50" spans="1:12" x14ac:dyDescent="0.65">
      <c r="A50" s="4"/>
      <c r="C50" t="s">
        <v>16</v>
      </c>
      <c r="E50" s="35">
        <f>SUM(F36:F49)+K8</f>
        <v>25</v>
      </c>
      <c r="F50" t="str">
        <f>E32</f>
        <v>ftKB</v>
      </c>
      <c r="I50" t="s">
        <v>16</v>
      </c>
      <c r="K50" s="35">
        <f>SUM(L36:L49)+K8</f>
        <v>25</v>
      </c>
      <c r="L50" s="5" t="str">
        <f>K32</f>
        <v>ftKB</v>
      </c>
    </row>
    <row r="51" spans="1:12" x14ac:dyDescent="0.65">
      <c r="A51" s="4"/>
      <c r="L51" s="5"/>
    </row>
    <row r="52" spans="1:12" x14ac:dyDescent="0.65">
      <c r="A52" s="26" t="s">
        <v>17</v>
      </c>
      <c r="B52" s="27"/>
      <c r="C52" s="61">
        <f>B36</f>
        <v>0</v>
      </c>
      <c r="D52" s="61"/>
      <c r="E52" s="61"/>
      <c r="F52" s="61"/>
      <c r="G52" s="27" t="s">
        <v>17</v>
      </c>
      <c r="H52" s="27"/>
      <c r="I52" s="62"/>
      <c r="J52" s="62"/>
      <c r="K52" s="62"/>
      <c r="L52" s="63"/>
    </row>
    <row r="53" spans="1:12" x14ac:dyDescent="0.65">
      <c r="A53" s="4"/>
      <c r="L53" s="5"/>
    </row>
    <row r="54" spans="1:12" x14ac:dyDescent="0.65">
      <c r="A54" s="4"/>
      <c r="L54" s="5"/>
    </row>
    <row r="55" spans="1:12" x14ac:dyDescent="0.65">
      <c r="A55" s="4" t="s">
        <v>18</v>
      </c>
      <c r="L55" s="5"/>
    </row>
    <row r="56" spans="1:12" x14ac:dyDescent="0.65">
      <c r="A56" s="4"/>
      <c r="L56" s="5"/>
    </row>
    <row r="57" spans="1:12" x14ac:dyDescent="0.65">
      <c r="A57" s="4"/>
      <c r="L57" s="5"/>
    </row>
    <row r="58" spans="1:12" x14ac:dyDescent="0.65">
      <c r="A58" s="4"/>
      <c r="L58" s="5"/>
    </row>
    <row r="59" spans="1:12" x14ac:dyDescent="0.65">
      <c r="A59" s="4"/>
      <c r="L59" s="5"/>
    </row>
    <row r="60" spans="1:12" x14ac:dyDescent="0.65">
      <c r="A60" s="4"/>
      <c r="L60" s="5"/>
    </row>
    <row r="61" spans="1:12" x14ac:dyDescent="0.65">
      <c r="A61" s="4"/>
      <c r="L61" s="5"/>
    </row>
    <row r="62" spans="1:12" ht="13.1" x14ac:dyDescent="0.7">
      <c r="A62" s="4"/>
      <c r="F62" s="6" t="s">
        <v>19</v>
      </c>
      <c r="L62" s="5"/>
    </row>
    <row r="63" spans="1:12" ht="13.5" thickBot="1" x14ac:dyDescent="0.8">
      <c r="A63" s="28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30"/>
    </row>
    <row r="64" spans="1:12" ht="13.5" thickTop="1" x14ac:dyDescent="0.65"/>
  </sheetData>
  <mergeCells count="68">
    <mergeCell ref="C1:J1"/>
    <mergeCell ref="I6:J6"/>
    <mergeCell ref="B12:E12"/>
    <mergeCell ref="H12:K12"/>
    <mergeCell ref="B13:E13"/>
    <mergeCell ref="H13:K13"/>
    <mergeCell ref="B14:E14"/>
    <mergeCell ref="H14:K14"/>
    <mergeCell ref="B15:E15"/>
    <mergeCell ref="H15:K15"/>
    <mergeCell ref="B16:E16"/>
    <mergeCell ref="H16:K16"/>
    <mergeCell ref="B17:E17"/>
    <mergeCell ref="H17:K17"/>
    <mergeCell ref="B18:E18"/>
    <mergeCell ref="H18:K18"/>
    <mergeCell ref="B19:E19"/>
    <mergeCell ref="H19:K19"/>
    <mergeCell ref="B20:E20"/>
    <mergeCell ref="H20:K20"/>
    <mergeCell ref="B21:E21"/>
    <mergeCell ref="H21:K21"/>
    <mergeCell ref="B22:E22"/>
    <mergeCell ref="H22:K22"/>
    <mergeCell ref="B23:E23"/>
    <mergeCell ref="H23:K23"/>
    <mergeCell ref="B24:E24"/>
    <mergeCell ref="H24:K24"/>
    <mergeCell ref="B25:E25"/>
    <mergeCell ref="H25:K25"/>
    <mergeCell ref="B26:E26"/>
    <mergeCell ref="H26:K26"/>
    <mergeCell ref="B27:E27"/>
    <mergeCell ref="H27:K27"/>
    <mergeCell ref="B28:E28"/>
    <mergeCell ref="H28:K28"/>
    <mergeCell ref="B29:E29"/>
    <mergeCell ref="H29:K29"/>
    <mergeCell ref="B36:E36"/>
    <mergeCell ref="H36:K36"/>
    <mergeCell ref="B37:E37"/>
    <mergeCell ref="H37:K37"/>
    <mergeCell ref="B38:E38"/>
    <mergeCell ref="H38:K38"/>
    <mergeCell ref="B39:E39"/>
    <mergeCell ref="H39:K39"/>
    <mergeCell ref="B40:E40"/>
    <mergeCell ref="H40:K40"/>
    <mergeCell ref="B41:E41"/>
    <mergeCell ref="H41:K41"/>
    <mergeCell ref="B42:E42"/>
    <mergeCell ref="H42:K42"/>
    <mergeCell ref="B43:E43"/>
    <mergeCell ref="H43:K43"/>
    <mergeCell ref="B44:E44"/>
    <mergeCell ref="H44:K44"/>
    <mergeCell ref="B45:E45"/>
    <mergeCell ref="H45:K45"/>
    <mergeCell ref="B46:E46"/>
    <mergeCell ref="H46:K46"/>
    <mergeCell ref="C52:F52"/>
    <mergeCell ref="I52:L52"/>
    <mergeCell ref="B47:E47"/>
    <mergeCell ref="H47:K47"/>
    <mergeCell ref="B48:E48"/>
    <mergeCell ref="H48:K48"/>
    <mergeCell ref="B49:E49"/>
    <mergeCell ref="H49:K49"/>
  </mergeCells>
  <printOptions horizontalCentered="1" verticalCentered="1"/>
  <pageMargins left="0" right="0" top="0.5" bottom="0.5" header="0" footer="0"/>
  <pageSetup scale="90" orientation="portrait" horizontalDpi="36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D221C3-7677-43B8-B418-AF2E59414672}">
          <x14:formula1>
            <xm:f>'Data Validation'!$A$4:$B$4</xm:f>
          </x14:formula1>
          <xm:sqref>D8</xm:sqref>
        </x14:dataValidation>
        <x14:dataValidation type="list" allowBlank="1" showInputMessage="1" showErrorMessage="1" xr:uid="{6567A848-4043-46CE-95FF-0890BF33D7AE}">
          <x14:formula1>
            <xm:f>'Data Validation'!$A$7:$B$7</xm:f>
          </x14:formula1>
          <xm:sqref>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766D-EE1D-45D4-B9DB-5374611743F0}">
  <dimension ref="A1:D23"/>
  <sheetViews>
    <sheetView workbookViewId="0">
      <selection sqref="A1:D24"/>
    </sheetView>
  </sheetViews>
  <sheetFormatPr defaultRowHeight="12.9" x14ac:dyDescent="0.65"/>
  <cols>
    <col min="1" max="1" width="15.8046875" customWidth="1"/>
    <col min="2" max="2" width="16.8828125" customWidth="1"/>
    <col min="3" max="3" width="15.19140625" customWidth="1"/>
    <col min="4" max="4" width="15.53515625" customWidth="1"/>
  </cols>
  <sheetData>
    <row r="1" spans="1:4" ht="13.1" x14ac:dyDescent="0.7">
      <c r="A1" s="46" t="s">
        <v>20</v>
      </c>
      <c r="B1" s="46" t="s">
        <v>21</v>
      </c>
      <c r="C1" s="80" t="s">
        <v>22</v>
      </c>
      <c r="D1" s="80"/>
    </row>
    <row r="2" spans="1:4" ht="13.5" x14ac:dyDescent="0.8">
      <c r="A2" s="47" t="s">
        <v>23</v>
      </c>
      <c r="B2" s="47" t="s">
        <v>24</v>
      </c>
      <c r="C2" s="48">
        <f>25.4*0.625</f>
        <v>15.875</v>
      </c>
      <c r="D2" s="49" t="s">
        <v>25</v>
      </c>
    </row>
    <row r="3" spans="1:4" ht="13.5" x14ac:dyDescent="0.8">
      <c r="A3" s="47" t="s">
        <v>26</v>
      </c>
      <c r="B3" s="47" t="s">
        <v>27</v>
      </c>
      <c r="C3" s="48">
        <f>25.4*3/4</f>
        <v>19.049999999999997</v>
      </c>
      <c r="D3" s="49" t="s">
        <v>28</v>
      </c>
    </row>
    <row r="4" spans="1:4" ht="13.5" x14ac:dyDescent="0.8">
      <c r="A4" s="47" t="s">
        <v>29</v>
      </c>
      <c r="B4" s="47" t="s">
        <v>3</v>
      </c>
      <c r="C4" s="48">
        <v>22.2</v>
      </c>
      <c r="D4" s="49" t="s">
        <v>30</v>
      </c>
    </row>
    <row r="5" spans="1:4" x14ac:dyDescent="0.65">
      <c r="A5" s="47" t="s">
        <v>31</v>
      </c>
      <c r="B5" s="47" t="s">
        <v>27</v>
      </c>
      <c r="C5" s="48">
        <v>25.4</v>
      </c>
      <c r="D5" s="48">
        <v>1</v>
      </c>
    </row>
    <row r="6" spans="1:4" ht="13.5" x14ac:dyDescent="0.8">
      <c r="A6" s="47" t="s">
        <v>32</v>
      </c>
      <c r="B6" s="47" t="s">
        <v>33</v>
      </c>
      <c r="C6" s="48">
        <f>1.25*25.4</f>
        <v>31.75</v>
      </c>
      <c r="D6" s="50" t="s">
        <v>34</v>
      </c>
    </row>
    <row r="7" spans="1:4" x14ac:dyDescent="0.65">
      <c r="A7" s="47" t="s">
        <v>35</v>
      </c>
      <c r="B7" s="47" t="s">
        <v>36</v>
      </c>
      <c r="C7" s="48"/>
      <c r="D7" s="48"/>
    </row>
    <row r="8" spans="1:4" ht="13.5" x14ac:dyDescent="0.8">
      <c r="A8" s="47" t="s">
        <v>37</v>
      </c>
      <c r="B8" s="47" t="s">
        <v>38</v>
      </c>
      <c r="C8" s="48"/>
      <c r="D8" s="48"/>
    </row>
    <row r="9" spans="1:4" ht="13.5" thickBot="1" x14ac:dyDescent="0.8">
      <c r="A9" s="47" t="s">
        <v>39</v>
      </c>
      <c r="B9" s="47" t="s">
        <v>40</v>
      </c>
      <c r="C9" s="48"/>
      <c r="D9" s="48"/>
    </row>
    <row r="10" spans="1:4" x14ac:dyDescent="0.65">
      <c r="A10" s="47" t="s">
        <v>41</v>
      </c>
      <c r="B10" s="47" t="s">
        <v>42</v>
      </c>
      <c r="C10" s="51" t="s">
        <v>43</v>
      </c>
      <c r="D10" s="48"/>
    </row>
    <row r="11" spans="1:4" ht="13.5" x14ac:dyDescent="0.8">
      <c r="A11" s="47" t="s">
        <v>44</v>
      </c>
      <c r="B11" s="47" t="s">
        <v>45</v>
      </c>
      <c r="C11" s="52" t="s">
        <v>46</v>
      </c>
      <c r="D11" s="48"/>
    </row>
    <row r="12" spans="1:4" x14ac:dyDescent="0.65">
      <c r="A12" s="47" t="s">
        <v>47</v>
      </c>
      <c r="B12" s="47" t="s">
        <v>48</v>
      </c>
      <c r="C12" s="52" t="s">
        <v>49</v>
      </c>
      <c r="D12" s="48"/>
    </row>
    <row r="13" spans="1:4" ht="13.5" thickBot="1" x14ac:dyDescent="0.8">
      <c r="A13" s="47" t="s">
        <v>50</v>
      </c>
      <c r="B13" s="47" t="s">
        <v>51</v>
      </c>
      <c r="C13" s="53"/>
      <c r="D13" s="48"/>
    </row>
    <row r="14" spans="1:4" x14ac:dyDescent="0.65">
      <c r="A14" s="47" t="s">
        <v>52</v>
      </c>
      <c r="B14" s="47" t="s">
        <v>53</v>
      </c>
      <c r="C14" s="54"/>
      <c r="D14" s="54"/>
    </row>
    <row r="15" spans="1:4" ht="13.5" x14ac:dyDescent="0.8">
      <c r="A15" s="47" t="s">
        <v>54</v>
      </c>
      <c r="B15" s="47" t="s">
        <v>55</v>
      </c>
      <c r="C15" s="54"/>
      <c r="D15" s="54"/>
    </row>
    <row r="16" spans="1:4" ht="13.5" thickBot="1" x14ac:dyDescent="0.8">
      <c r="A16" s="47" t="s">
        <v>56</v>
      </c>
      <c r="B16" s="47" t="s">
        <v>57</v>
      </c>
      <c r="C16" s="54"/>
      <c r="D16" s="54"/>
    </row>
    <row r="17" spans="1:4" x14ac:dyDescent="0.65">
      <c r="A17" s="81" t="s">
        <v>58</v>
      </c>
      <c r="B17" s="82"/>
      <c r="C17" s="83" t="s">
        <v>59</v>
      </c>
      <c r="D17" s="84"/>
    </row>
    <row r="18" spans="1:4" ht="13.5" x14ac:dyDescent="0.8">
      <c r="A18" s="55" t="s">
        <v>60</v>
      </c>
      <c r="B18" s="56"/>
      <c r="C18" s="48"/>
      <c r="D18" s="54">
        <v>1.0625</v>
      </c>
    </row>
    <row r="19" spans="1:4" ht="13.5" x14ac:dyDescent="0.8">
      <c r="A19" s="55" t="s">
        <v>61</v>
      </c>
      <c r="B19" s="56"/>
      <c r="C19" s="48">
        <f>1.5*25.4</f>
        <v>38.099999999999994</v>
      </c>
      <c r="D19" s="48">
        <v>1.5</v>
      </c>
    </row>
    <row r="20" spans="1:4" ht="13.5" x14ac:dyDescent="0.8">
      <c r="A20" s="55" t="s">
        <v>62</v>
      </c>
      <c r="B20" s="56"/>
      <c r="C20" s="48">
        <v>60.3</v>
      </c>
      <c r="D20" s="50" t="s">
        <v>63</v>
      </c>
    </row>
    <row r="21" spans="1:4" ht="13.5" x14ac:dyDescent="0.8">
      <c r="A21" s="55" t="s">
        <v>64</v>
      </c>
      <c r="B21" s="5"/>
      <c r="C21" s="48">
        <v>73</v>
      </c>
      <c r="D21" s="50" t="s">
        <v>65</v>
      </c>
    </row>
    <row r="22" spans="1:4" x14ac:dyDescent="0.65">
      <c r="A22" s="55" t="s">
        <v>66</v>
      </c>
      <c r="B22" s="57"/>
      <c r="C22" s="48">
        <f>3*2.54</f>
        <v>7.62</v>
      </c>
      <c r="D22" s="48">
        <v>3</v>
      </c>
    </row>
    <row r="23" spans="1:4" ht="14.15" thickBot="1" x14ac:dyDescent="0.95">
      <c r="A23" s="58" t="s">
        <v>67</v>
      </c>
      <c r="B23" s="59"/>
      <c r="C23" s="48">
        <v>88.9</v>
      </c>
      <c r="D23" s="50" t="s">
        <v>68</v>
      </c>
    </row>
  </sheetData>
  <mergeCells count="3">
    <mergeCell ref="C1:D1"/>
    <mergeCell ref="A17:B17"/>
    <mergeCell ref="C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Tubing &amp; Rod Report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Johnson</dc:creator>
  <cp:lastModifiedBy>Richard Johnson</cp:lastModifiedBy>
  <dcterms:created xsi:type="dcterms:W3CDTF">2021-08-15T12:19:50Z</dcterms:created>
  <dcterms:modified xsi:type="dcterms:W3CDTF">2026-03-14T17:12:46Z</dcterms:modified>
</cp:coreProperties>
</file>