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ld HP Laptop Files\Work Files\Website Files for Download\"/>
    </mc:Choice>
  </mc:AlternateContent>
  <xr:revisionPtr revIDLastSave="0" documentId="8_{A1065009-357E-4111-991F-153C5DF3CA85}" xr6:coauthVersionLast="47" xr6:coauthVersionMax="47" xr10:uidLastSave="{00000000-0000-0000-0000-000000000000}"/>
  <bookViews>
    <workbookView xWindow="-90" yWindow="-90" windowWidth="16637" windowHeight="9746" xr2:uid="{5639A685-FB49-48F2-AF2E-C5FDD6DD8F5A}"/>
  </bookViews>
  <sheets>
    <sheet name="Operations" sheetId="1" r:id="rId1"/>
    <sheet name="Data Validation" sheetId="2" r:id="rId2"/>
  </sheets>
  <definedNames>
    <definedName name="ArrowM.Saveas">[0]!ArrowM.Saveas</definedName>
    <definedName name="Bop">1</definedName>
    <definedName name="Dickwad">[0]!Dickwad</definedName>
    <definedName name="Dickwad2">[0]!Dickwad2</definedName>
    <definedName name="Help.ToggleHelpText">[0]!Help.ToggleHelpText</definedName>
    <definedName name="Macro1">[0]!Macro1</definedName>
    <definedName name="Macro10">[0]!Macro10</definedName>
    <definedName name="Macro11">[0]!Macro11</definedName>
    <definedName name="Macro2">[0]!Macro2</definedName>
    <definedName name="Macro3">[0]!Macro3</definedName>
    <definedName name="Macro4">[0]!Macro4</definedName>
    <definedName name="Macro5">[0]!Macro5</definedName>
    <definedName name="Macro7">[0]!Macro7</definedName>
    <definedName name="Macro8">[0]!Macro8</definedName>
    <definedName name="Macro9">[0]!Macro9</definedName>
    <definedName name="Module1.Macro1">[0]!Module1.Macro1</definedName>
    <definedName name="Module1.Macro2">[0]!Module1.Macro2</definedName>
    <definedName name="Module1.Macro3">[0]!Module1.Macro3</definedName>
    <definedName name="Module1.Macro4">[0]!Module1.Macro4</definedName>
    <definedName name="Module1.Macro5">[0]!Module1.Macro5</definedName>
    <definedName name="Module1.Macro6">[0]!Module1.Macro6</definedName>
    <definedName name="Select1">[0]!Select1</definedName>
    <definedName name="Select2">[0]!Select2</definedName>
    <definedName name="Select3">[0]!Select3</definedName>
    <definedName name="Select4">[0]!Select4</definedName>
    <definedName name="Select5">[0]!Select5</definedName>
    <definedName name="Select7">[0]!Select7</definedName>
    <definedName name="Slick1">[0]!Slick1</definedName>
    <definedName name="Slick2">[0]!Slick2</definedName>
    <definedName name="Slick3">[0]!Slick3</definedName>
    <definedName name="Text">[0]!Text</definedName>
    <definedName name="ToggleHelpText">[0]!ToggleHelpText</definedName>
    <definedName name="ToolsM.CasedHole">[0]!ToolsM.CasedHole</definedName>
    <definedName name="ToolsM.Tubing">[0]!ToolsM.Tubing</definedName>
    <definedName name="Whipstock">[0]!Whipstock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12" i="1" l="1"/>
  <c r="D1558" i="1"/>
  <c r="D1504" i="1"/>
  <c r="D1450" i="1"/>
  <c r="D1396" i="1"/>
  <c r="D1342" i="1"/>
  <c r="D1288" i="1"/>
  <c r="D1234" i="1"/>
  <c r="D1180" i="1"/>
  <c r="D1126" i="1"/>
  <c r="D1072" i="1"/>
  <c r="D1018" i="1"/>
  <c r="D964" i="1"/>
  <c r="D910" i="1"/>
  <c r="D856" i="1"/>
  <c r="D802" i="1"/>
  <c r="D748" i="1"/>
  <c r="D694" i="1"/>
  <c r="D640" i="1"/>
  <c r="D586" i="1"/>
  <c r="D532" i="1"/>
  <c r="D478" i="1"/>
  <c r="D424" i="1"/>
  <c r="D370" i="1"/>
  <c r="D316" i="1"/>
  <c r="D262" i="1"/>
  <c r="D208" i="1"/>
  <c r="D154" i="1"/>
  <c r="D100" i="1"/>
  <c r="L101" i="1"/>
  <c r="L155" i="1" s="1"/>
  <c r="L209" i="1" s="1"/>
  <c r="L263" i="1" s="1"/>
  <c r="L317" i="1" s="1"/>
  <c r="L371" i="1" s="1"/>
  <c r="L425" i="1" s="1"/>
  <c r="L479" i="1" s="1"/>
  <c r="L533" i="1" s="1"/>
  <c r="L587" i="1" s="1"/>
  <c r="L641" i="1" s="1"/>
  <c r="L695" i="1" s="1"/>
  <c r="L749" i="1" s="1"/>
  <c r="L803" i="1" s="1"/>
  <c r="L857" i="1" s="1"/>
  <c r="L911" i="1" s="1"/>
  <c r="L965" i="1" s="1"/>
  <c r="L1019" i="1" s="1"/>
  <c r="C22" i="2"/>
  <c r="C19" i="2"/>
  <c r="C6" i="2"/>
  <c r="C3" i="2"/>
  <c r="C2" i="2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584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30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476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22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68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14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60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06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52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098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44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990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36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882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28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774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20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66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12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58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04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50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396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42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288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34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180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26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72" i="1"/>
  <c r="F1616" i="1" l="1"/>
  <c r="E1616" i="1"/>
  <c r="D1616" i="1"/>
  <c r="F1562" i="1"/>
  <c r="E1562" i="1"/>
  <c r="D1562" i="1"/>
  <c r="F1508" i="1"/>
  <c r="E1508" i="1"/>
  <c r="D1508" i="1"/>
  <c r="F1454" i="1"/>
  <c r="E1454" i="1"/>
  <c r="D1454" i="1"/>
  <c r="F1400" i="1"/>
  <c r="E1400" i="1"/>
  <c r="D1400" i="1"/>
  <c r="F1346" i="1"/>
  <c r="E1346" i="1"/>
  <c r="D1346" i="1"/>
  <c r="F1292" i="1"/>
  <c r="E1292" i="1"/>
  <c r="D1292" i="1"/>
  <c r="F1238" i="1"/>
  <c r="E1238" i="1"/>
  <c r="D1238" i="1"/>
  <c r="F1184" i="1"/>
  <c r="E1184" i="1"/>
  <c r="D1184" i="1"/>
  <c r="F1130" i="1"/>
  <c r="E1130" i="1"/>
  <c r="D1130" i="1"/>
  <c r="F1076" i="1"/>
  <c r="E1076" i="1"/>
  <c r="D1076" i="1"/>
  <c r="F1022" i="1"/>
  <c r="E1022" i="1"/>
  <c r="D1022" i="1"/>
  <c r="F968" i="1"/>
  <c r="E968" i="1"/>
  <c r="D968" i="1"/>
  <c r="F914" i="1"/>
  <c r="E914" i="1"/>
  <c r="D914" i="1"/>
  <c r="F860" i="1"/>
  <c r="E860" i="1"/>
  <c r="D860" i="1"/>
  <c r="F806" i="1"/>
  <c r="E806" i="1"/>
  <c r="D806" i="1"/>
  <c r="F752" i="1"/>
  <c r="E752" i="1"/>
  <c r="D752" i="1"/>
  <c r="F698" i="1"/>
  <c r="E698" i="1"/>
  <c r="D698" i="1"/>
  <c r="F644" i="1"/>
  <c r="E644" i="1"/>
  <c r="D644" i="1"/>
  <c r="F590" i="1"/>
  <c r="E590" i="1"/>
  <c r="D590" i="1"/>
  <c r="F536" i="1"/>
  <c r="E536" i="1"/>
  <c r="D536" i="1"/>
  <c r="F482" i="1"/>
  <c r="E482" i="1"/>
  <c r="D482" i="1"/>
  <c r="F428" i="1"/>
  <c r="E428" i="1"/>
  <c r="D428" i="1"/>
  <c r="F374" i="1"/>
  <c r="E374" i="1"/>
  <c r="D374" i="1"/>
  <c r="F320" i="1"/>
  <c r="E320" i="1"/>
  <c r="D320" i="1"/>
  <c r="F266" i="1"/>
  <c r="E266" i="1"/>
  <c r="D266" i="1"/>
  <c r="F212" i="1"/>
  <c r="E212" i="1"/>
  <c r="D212" i="1"/>
  <c r="F158" i="1"/>
  <c r="E158" i="1"/>
  <c r="D158" i="1"/>
  <c r="F104" i="1"/>
  <c r="E104" i="1"/>
  <c r="D104" i="1"/>
  <c r="L1073" i="1"/>
  <c r="L1127" i="1" s="1"/>
  <c r="L1181" i="1" s="1"/>
  <c r="L1235" i="1" s="1"/>
  <c r="L1289" i="1" s="1"/>
  <c r="L1343" i="1" s="1"/>
  <c r="L1397" i="1" s="1"/>
  <c r="L1451" i="1" s="1"/>
  <c r="L1505" i="1" s="1"/>
  <c r="L1559" i="1" s="1"/>
  <c r="L1613" i="1" s="1"/>
  <c r="K1614" i="1"/>
  <c r="K1560" i="1"/>
  <c r="K1506" i="1"/>
  <c r="K1452" i="1"/>
  <c r="K1398" i="1"/>
  <c r="K1344" i="1"/>
  <c r="K1290" i="1"/>
  <c r="K1236" i="1"/>
  <c r="K1182" i="1"/>
  <c r="K1128" i="1"/>
  <c r="K1074" i="1"/>
  <c r="K1020" i="1"/>
  <c r="K966" i="1"/>
  <c r="K912" i="1"/>
  <c r="K858" i="1"/>
  <c r="K804" i="1"/>
  <c r="K750" i="1"/>
  <c r="K696" i="1"/>
  <c r="K642" i="1"/>
  <c r="K588" i="1"/>
  <c r="K534" i="1"/>
  <c r="K480" i="1"/>
  <c r="K426" i="1"/>
  <c r="K372" i="1"/>
  <c r="K318" i="1"/>
  <c r="K264" i="1"/>
  <c r="K210" i="1"/>
  <c r="K156" i="1"/>
  <c r="I1579" i="1"/>
  <c r="G1579" i="1"/>
  <c r="I1578" i="1"/>
  <c r="G1578" i="1"/>
  <c r="I1577" i="1"/>
  <c r="G1577" i="1"/>
  <c r="I1576" i="1"/>
  <c r="G1576" i="1"/>
  <c r="I1525" i="1"/>
  <c r="G1525" i="1"/>
  <c r="I1524" i="1"/>
  <c r="G1524" i="1"/>
  <c r="I1523" i="1"/>
  <c r="G1523" i="1"/>
  <c r="I1522" i="1"/>
  <c r="G1522" i="1"/>
  <c r="I1471" i="1"/>
  <c r="G1471" i="1"/>
  <c r="I1470" i="1"/>
  <c r="G1470" i="1"/>
  <c r="I1469" i="1"/>
  <c r="G1469" i="1"/>
  <c r="I1468" i="1"/>
  <c r="G1468" i="1"/>
  <c r="I1417" i="1"/>
  <c r="G1417" i="1"/>
  <c r="I1416" i="1"/>
  <c r="G1416" i="1"/>
  <c r="I1415" i="1"/>
  <c r="G1415" i="1"/>
  <c r="I1414" i="1"/>
  <c r="G1414" i="1"/>
  <c r="I1363" i="1"/>
  <c r="G1363" i="1"/>
  <c r="I1362" i="1"/>
  <c r="G1362" i="1"/>
  <c r="I1361" i="1"/>
  <c r="G1361" i="1"/>
  <c r="I1360" i="1"/>
  <c r="G1360" i="1"/>
  <c r="I1309" i="1"/>
  <c r="G1309" i="1"/>
  <c r="I1308" i="1"/>
  <c r="G1308" i="1"/>
  <c r="I1307" i="1"/>
  <c r="G1307" i="1"/>
  <c r="I1306" i="1"/>
  <c r="G1306" i="1"/>
  <c r="I1255" i="1"/>
  <c r="G1255" i="1"/>
  <c r="I1254" i="1"/>
  <c r="G1254" i="1"/>
  <c r="I1253" i="1"/>
  <c r="G1253" i="1"/>
  <c r="I1252" i="1"/>
  <c r="G1252" i="1"/>
  <c r="I1201" i="1"/>
  <c r="G1201" i="1"/>
  <c r="I1200" i="1"/>
  <c r="G1200" i="1"/>
  <c r="I1199" i="1"/>
  <c r="G1199" i="1"/>
  <c r="I1198" i="1"/>
  <c r="G1198" i="1"/>
  <c r="I1147" i="1"/>
  <c r="G1147" i="1"/>
  <c r="I1146" i="1"/>
  <c r="G1146" i="1"/>
  <c r="I1145" i="1"/>
  <c r="G1145" i="1"/>
  <c r="I1144" i="1"/>
  <c r="G1144" i="1"/>
  <c r="I1093" i="1"/>
  <c r="G1093" i="1"/>
  <c r="I1092" i="1"/>
  <c r="G1092" i="1"/>
  <c r="I1091" i="1"/>
  <c r="G1091" i="1"/>
  <c r="I1090" i="1"/>
  <c r="G1090" i="1"/>
  <c r="I1039" i="1"/>
  <c r="G1039" i="1"/>
  <c r="I1038" i="1"/>
  <c r="G1038" i="1"/>
  <c r="I1037" i="1"/>
  <c r="G1037" i="1"/>
  <c r="I1036" i="1"/>
  <c r="G1036" i="1"/>
  <c r="I985" i="1"/>
  <c r="G985" i="1"/>
  <c r="I984" i="1"/>
  <c r="G984" i="1"/>
  <c r="I983" i="1"/>
  <c r="G983" i="1"/>
  <c r="I982" i="1"/>
  <c r="G982" i="1"/>
  <c r="I931" i="1"/>
  <c r="G931" i="1"/>
  <c r="I930" i="1"/>
  <c r="G930" i="1"/>
  <c r="I929" i="1"/>
  <c r="G929" i="1"/>
  <c r="I928" i="1"/>
  <c r="G928" i="1"/>
  <c r="I877" i="1"/>
  <c r="G877" i="1"/>
  <c r="I876" i="1"/>
  <c r="G876" i="1"/>
  <c r="I875" i="1"/>
  <c r="G875" i="1"/>
  <c r="I874" i="1"/>
  <c r="G874" i="1"/>
  <c r="I823" i="1"/>
  <c r="G823" i="1"/>
  <c r="I822" i="1"/>
  <c r="G822" i="1"/>
  <c r="I821" i="1"/>
  <c r="G821" i="1"/>
  <c r="I820" i="1"/>
  <c r="G820" i="1"/>
  <c r="I769" i="1"/>
  <c r="G769" i="1"/>
  <c r="I768" i="1"/>
  <c r="G768" i="1"/>
  <c r="I767" i="1"/>
  <c r="G767" i="1"/>
  <c r="I766" i="1"/>
  <c r="G766" i="1"/>
  <c r="I715" i="1"/>
  <c r="G715" i="1"/>
  <c r="I714" i="1"/>
  <c r="G714" i="1"/>
  <c r="I713" i="1"/>
  <c r="G713" i="1"/>
  <c r="I712" i="1"/>
  <c r="G712" i="1"/>
  <c r="I661" i="1"/>
  <c r="G661" i="1"/>
  <c r="I660" i="1"/>
  <c r="G660" i="1"/>
  <c r="I659" i="1"/>
  <c r="G659" i="1"/>
  <c r="I658" i="1"/>
  <c r="G658" i="1"/>
  <c r="I607" i="1"/>
  <c r="G607" i="1"/>
  <c r="I606" i="1"/>
  <c r="G606" i="1"/>
  <c r="I605" i="1"/>
  <c r="G605" i="1"/>
  <c r="I604" i="1"/>
  <c r="G604" i="1"/>
  <c r="I553" i="1"/>
  <c r="G553" i="1"/>
  <c r="I552" i="1"/>
  <c r="G552" i="1"/>
  <c r="I551" i="1"/>
  <c r="G551" i="1"/>
  <c r="I550" i="1"/>
  <c r="G550" i="1"/>
  <c r="I499" i="1"/>
  <c r="G499" i="1"/>
  <c r="I498" i="1"/>
  <c r="G498" i="1"/>
  <c r="I497" i="1"/>
  <c r="G497" i="1"/>
  <c r="I496" i="1"/>
  <c r="G496" i="1"/>
  <c r="I445" i="1"/>
  <c r="G445" i="1"/>
  <c r="I444" i="1"/>
  <c r="G444" i="1"/>
  <c r="I443" i="1"/>
  <c r="G443" i="1"/>
  <c r="I442" i="1"/>
  <c r="G442" i="1"/>
  <c r="I391" i="1"/>
  <c r="G391" i="1"/>
  <c r="I390" i="1"/>
  <c r="G390" i="1"/>
  <c r="I389" i="1"/>
  <c r="G389" i="1"/>
  <c r="I388" i="1"/>
  <c r="G388" i="1"/>
  <c r="I337" i="1"/>
  <c r="G337" i="1"/>
  <c r="I336" i="1"/>
  <c r="G336" i="1"/>
  <c r="I335" i="1"/>
  <c r="G335" i="1"/>
  <c r="I334" i="1"/>
  <c r="G334" i="1"/>
  <c r="I283" i="1"/>
  <c r="G283" i="1"/>
  <c r="I282" i="1"/>
  <c r="G282" i="1"/>
  <c r="I281" i="1"/>
  <c r="G281" i="1"/>
  <c r="I280" i="1"/>
  <c r="G280" i="1"/>
  <c r="I229" i="1"/>
  <c r="G229" i="1"/>
  <c r="I228" i="1"/>
  <c r="G228" i="1"/>
  <c r="I227" i="1"/>
  <c r="G227" i="1"/>
  <c r="I226" i="1"/>
  <c r="G226" i="1"/>
  <c r="I175" i="1"/>
  <c r="G175" i="1"/>
  <c r="I174" i="1"/>
  <c r="G174" i="1"/>
  <c r="I173" i="1"/>
  <c r="G173" i="1"/>
  <c r="I172" i="1"/>
  <c r="G172" i="1"/>
  <c r="I121" i="1"/>
  <c r="G121" i="1"/>
  <c r="I120" i="1"/>
  <c r="G120" i="1"/>
  <c r="I119" i="1"/>
  <c r="G119" i="1"/>
  <c r="I118" i="1"/>
  <c r="G118" i="1"/>
  <c r="I67" i="1"/>
  <c r="I66" i="1"/>
  <c r="I65" i="1"/>
  <c r="I64" i="1"/>
  <c r="G67" i="1"/>
  <c r="G66" i="1"/>
  <c r="G65" i="1"/>
  <c r="G64" i="1"/>
  <c r="B60" i="1"/>
  <c r="B114" i="1"/>
  <c r="B168" i="1"/>
  <c r="B222" i="1"/>
  <c r="B276" i="1" s="1"/>
  <c r="B330" i="1" s="1"/>
  <c r="B384" i="1" s="1"/>
  <c r="B438" i="1" s="1"/>
  <c r="B492" i="1" s="1"/>
  <c r="B546" i="1" s="1"/>
  <c r="B600" i="1" s="1"/>
  <c r="B654" i="1" s="1"/>
  <c r="B708" i="1" s="1"/>
  <c r="B762" i="1" s="1"/>
  <c r="B816" i="1" s="1"/>
  <c r="B870" i="1" s="1"/>
  <c r="B924" i="1" s="1"/>
  <c r="B978" i="1" s="1"/>
  <c r="B1032" i="1" s="1"/>
  <c r="B1086" i="1" s="1"/>
  <c r="B1140" i="1" s="1"/>
  <c r="B1194" i="1" s="1"/>
  <c r="B1248" i="1" s="1"/>
  <c r="B1302" i="1" s="1"/>
  <c r="B1356" i="1" s="1"/>
  <c r="B1410" i="1" s="1"/>
  <c r="B1464" i="1" s="1"/>
  <c r="B1518" i="1" s="1"/>
  <c r="B1572" i="1" s="1"/>
  <c r="K121" i="1"/>
  <c r="K120" i="1"/>
  <c r="K119" i="1"/>
  <c r="K118" i="1"/>
  <c r="K50" i="1"/>
  <c r="K103" i="1"/>
  <c r="K48" i="1"/>
  <c r="K102" i="1"/>
  <c r="D50" i="1"/>
  <c r="F50" i="1"/>
  <c r="K106" i="1"/>
  <c r="K160" i="1"/>
  <c r="K214" i="1"/>
  <c r="K268" i="1"/>
  <c r="K322" i="1"/>
  <c r="K376" i="1"/>
  <c r="K430" i="1"/>
  <c r="K484" i="1"/>
  <c r="K538" i="1"/>
  <c r="K592" i="1"/>
  <c r="K646" i="1"/>
  <c r="K700" i="1"/>
  <c r="K754" i="1"/>
  <c r="K808" i="1"/>
  <c r="K862" i="1"/>
  <c r="K916" i="1"/>
  <c r="K970" i="1"/>
  <c r="K1024" i="1"/>
  <c r="K1078" i="1"/>
  <c r="K1132" i="1"/>
  <c r="K1186" i="1"/>
  <c r="K1240" i="1"/>
  <c r="K1294" i="1"/>
  <c r="K1348" i="1"/>
  <c r="K1402" i="1"/>
  <c r="K1456" i="1"/>
  <c r="K1510" i="1"/>
  <c r="K1564" i="1"/>
  <c r="K1618" i="1"/>
  <c r="H107" i="1"/>
  <c r="H161" i="1" s="1"/>
  <c r="H215" i="1" s="1"/>
  <c r="H269" i="1" s="1"/>
  <c r="H323" i="1" s="1"/>
  <c r="H377" i="1" s="1"/>
  <c r="H431" i="1" s="1"/>
  <c r="H485" i="1" s="1"/>
  <c r="H539" i="1" s="1"/>
  <c r="H593" i="1" s="1"/>
  <c r="H647" i="1" s="1"/>
  <c r="H701" i="1" s="1"/>
  <c r="H755" i="1" s="1"/>
  <c r="H809" i="1" s="1"/>
  <c r="H863" i="1" s="1"/>
  <c r="H917" i="1" s="1"/>
  <c r="H971" i="1" s="1"/>
  <c r="H1025" i="1" s="1"/>
  <c r="H1079" i="1" s="1"/>
  <c r="H1133" i="1" s="1"/>
  <c r="H1187" i="1" s="1"/>
  <c r="H1241" i="1" s="1"/>
  <c r="H1295" i="1" s="1"/>
  <c r="H1349" i="1" s="1"/>
  <c r="H1403" i="1" s="1"/>
  <c r="H1457" i="1" s="1"/>
  <c r="H1511" i="1" s="1"/>
  <c r="H1565" i="1" s="1"/>
  <c r="H1619" i="1" s="1"/>
  <c r="K107" i="1"/>
  <c r="K161" i="1"/>
  <c r="K215" i="1"/>
  <c r="K269" i="1" s="1"/>
  <c r="K323" i="1" s="1"/>
  <c r="K377" i="1" s="1"/>
  <c r="K431" i="1" s="1"/>
  <c r="K485" i="1" s="1"/>
  <c r="K539" i="1" s="1"/>
  <c r="K593" i="1" s="1"/>
  <c r="K647" i="1" s="1"/>
  <c r="K701" i="1" s="1"/>
  <c r="K755" i="1" s="1"/>
  <c r="K809" i="1" s="1"/>
  <c r="K863" i="1" s="1"/>
  <c r="K917" i="1" s="1"/>
  <c r="K971" i="1" s="1"/>
  <c r="K1025" i="1" s="1"/>
  <c r="K1079" i="1" s="1"/>
  <c r="K1133" i="1" s="1"/>
  <c r="K1187" i="1" s="1"/>
  <c r="K1241" i="1" s="1"/>
  <c r="K1295" i="1" s="1"/>
  <c r="K1349" i="1" s="1"/>
  <c r="K1403" i="1" s="1"/>
  <c r="K1457" i="1" s="1"/>
  <c r="K1511" i="1" s="1"/>
  <c r="K1565" i="1" s="1"/>
  <c r="K1619" i="1" s="1"/>
  <c r="A56" i="1"/>
  <c r="A110" i="1"/>
  <c r="A164" i="1"/>
  <c r="A218" i="1"/>
  <c r="A272" i="1"/>
  <c r="A326" i="1"/>
  <c r="A380" i="1"/>
  <c r="A434" i="1"/>
  <c r="A488" i="1"/>
  <c r="A542" i="1"/>
  <c r="A596" i="1"/>
  <c r="A650" i="1"/>
  <c r="A704" i="1"/>
  <c r="A758" i="1"/>
  <c r="A812" i="1"/>
  <c r="A866" i="1"/>
  <c r="A920" i="1"/>
  <c r="A974" i="1"/>
  <c r="A1028" i="1"/>
  <c r="A1082" i="1"/>
  <c r="A1136" i="1"/>
  <c r="A1190" i="1"/>
  <c r="A1244" i="1"/>
  <c r="A1298" i="1"/>
  <c r="A1352" i="1"/>
  <c r="A1406" i="1"/>
  <c r="A1460" i="1"/>
  <c r="A1514" i="1"/>
  <c r="A1568" i="1"/>
  <c r="I57" i="1"/>
  <c r="J60" i="1"/>
  <c r="D98" i="1" s="1"/>
  <c r="C62" i="1"/>
  <c r="I62" i="1"/>
  <c r="I116" i="1"/>
  <c r="I170" i="1"/>
  <c r="I224" i="1"/>
  <c r="I278" i="1"/>
  <c r="I332" i="1"/>
  <c r="I386" i="1"/>
  <c r="I440" i="1"/>
  <c r="I494" i="1"/>
  <c r="I548" i="1"/>
  <c r="I602" i="1"/>
  <c r="I656" i="1"/>
  <c r="I710" i="1"/>
  <c r="I764" i="1"/>
  <c r="I818" i="1"/>
  <c r="I872" i="1"/>
  <c r="I926" i="1"/>
  <c r="I980" i="1"/>
  <c r="I1034" i="1"/>
  <c r="I1088" i="1"/>
  <c r="I1142" i="1"/>
  <c r="I1196" i="1"/>
  <c r="I1250" i="1"/>
  <c r="I1304" i="1"/>
  <c r="I1358" i="1"/>
  <c r="I1412" i="1"/>
  <c r="I1466" i="1"/>
  <c r="I1520" i="1"/>
  <c r="I1574" i="1"/>
  <c r="I63" i="1"/>
  <c r="I117" i="1"/>
  <c r="I171" i="1"/>
  <c r="I225" i="1"/>
  <c r="I279" i="1"/>
  <c r="I333" i="1"/>
  <c r="I387" i="1"/>
  <c r="I441" i="1"/>
  <c r="I495" i="1"/>
  <c r="I549" i="1"/>
  <c r="I603" i="1"/>
  <c r="I657" i="1"/>
  <c r="I711" i="1"/>
  <c r="I765" i="1"/>
  <c r="I819" i="1"/>
  <c r="I873" i="1"/>
  <c r="I927" i="1"/>
  <c r="I981" i="1"/>
  <c r="I1035" i="1"/>
  <c r="I1089" i="1"/>
  <c r="I1143" i="1"/>
  <c r="I1197" i="1"/>
  <c r="I1251" i="1"/>
  <c r="I1305" i="1"/>
  <c r="I1359" i="1"/>
  <c r="I1413" i="1"/>
  <c r="I1467" i="1"/>
  <c r="I1521" i="1"/>
  <c r="I1575" i="1"/>
  <c r="C101" i="1"/>
  <c r="C155" i="1"/>
  <c r="C209" i="1"/>
  <c r="C263" i="1"/>
  <c r="C317" i="1"/>
  <c r="C371" i="1"/>
  <c r="C425" i="1"/>
  <c r="C479" i="1"/>
  <c r="C533" i="1"/>
  <c r="C587" i="1"/>
  <c r="C641" i="1"/>
  <c r="C695" i="1"/>
  <c r="C749" i="1"/>
  <c r="C803" i="1"/>
  <c r="C857" i="1"/>
  <c r="C911" i="1"/>
  <c r="C965" i="1"/>
  <c r="C1019" i="1"/>
  <c r="C1073" i="1"/>
  <c r="C1127" i="1"/>
  <c r="C1181" i="1"/>
  <c r="C1235" i="1"/>
  <c r="C1289" i="1"/>
  <c r="C1343" i="1"/>
  <c r="C1397" i="1"/>
  <c r="C1451" i="1"/>
  <c r="C1505" i="1"/>
  <c r="C1559" i="1"/>
  <c r="C1613" i="1"/>
  <c r="F101" i="1"/>
  <c r="J114" i="1"/>
  <c r="D152" i="1" s="1"/>
  <c r="C116" i="1"/>
  <c r="C170" i="1"/>
  <c r="C224" i="1"/>
  <c r="C278" i="1"/>
  <c r="C332" i="1"/>
  <c r="C386" i="1"/>
  <c r="C440" i="1"/>
  <c r="C494" i="1"/>
  <c r="C548" i="1"/>
  <c r="C602" i="1"/>
  <c r="C656" i="1"/>
  <c r="C710" i="1"/>
  <c r="C764" i="1"/>
  <c r="C818" i="1"/>
  <c r="C872" i="1"/>
  <c r="C926" i="1"/>
  <c r="C980" i="1"/>
  <c r="C1034" i="1"/>
  <c r="C1088" i="1"/>
  <c r="C1142" i="1"/>
  <c r="C1196" i="1"/>
  <c r="C1250" i="1"/>
  <c r="C1304" i="1"/>
  <c r="C1358" i="1"/>
  <c r="C1412" i="1"/>
  <c r="C1466" i="1"/>
  <c r="C1520" i="1"/>
  <c r="C1574" i="1"/>
  <c r="F155" i="1"/>
  <c r="F209" i="1"/>
  <c r="F263" i="1"/>
  <c r="F317" i="1"/>
  <c r="F371" i="1"/>
  <c r="F425" i="1"/>
  <c r="F479" i="1"/>
  <c r="F533" i="1"/>
  <c r="F587" i="1"/>
  <c r="F641" i="1"/>
  <c r="F695" i="1"/>
  <c r="F749" i="1"/>
  <c r="F803" i="1"/>
  <c r="F857" i="1"/>
  <c r="F911" i="1"/>
  <c r="F965" i="1"/>
  <c r="F1019" i="1"/>
  <c r="F1073" i="1"/>
  <c r="F1127" i="1"/>
  <c r="F1181" i="1"/>
  <c r="F1235" i="1"/>
  <c r="F1289" i="1"/>
  <c r="F1343" i="1"/>
  <c r="F1397" i="1"/>
  <c r="F1451" i="1"/>
  <c r="F1505" i="1"/>
  <c r="F1559" i="1"/>
  <c r="F1613" i="1"/>
  <c r="E50" i="1"/>
  <c r="K104" i="1"/>
  <c r="K157" i="1"/>
  <c r="K158" i="1"/>
  <c r="K211" i="1"/>
  <c r="K212" i="1" l="1"/>
  <c r="K265" i="1" s="1"/>
  <c r="K266" i="1" s="1"/>
  <c r="K319" i="1" s="1"/>
  <c r="K320" i="1" s="1"/>
  <c r="K373" i="1" s="1"/>
  <c r="K374" i="1" s="1"/>
  <c r="K427" i="1" s="1"/>
  <c r="K428" i="1" s="1"/>
  <c r="K481" i="1" s="1"/>
  <c r="K482" i="1" s="1"/>
  <c r="K535" i="1" s="1"/>
  <c r="K536" i="1" s="1"/>
  <c r="K589" i="1" s="1"/>
  <c r="K590" i="1" s="1"/>
  <c r="K643" i="1" s="1"/>
  <c r="K644" i="1" s="1"/>
  <c r="K697" i="1" s="1"/>
  <c r="K698" i="1" s="1"/>
  <c r="K751" i="1" s="1"/>
  <c r="K752" i="1" s="1"/>
  <c r="K805" i="1" s="1"/>
  <c r="K806" i="1" s="1"/>
  <c r="K859" i="1" s="1"/>
  <c r="K860" i="1" s="1"/>
  <c r="K913" i="1" s="1"/>
  <c r="K914" i="1" s="1"/>
  <c r="K967" i="1" s="1"/>
  <c r="K968" i="1" s="1"/>
  <c r="K1021" i="1" s="1"/>
  <c r="K1022" i="1" s="1"/>
  <c r="K1075" i="1" s="1"/>
  <c r="K1076" i="1" s="1"/>
  <c r="K1129" i="1" s="1"/>
  <c r="K1130" i="1" s="1"/>
  <c r="K1183" i="1" s="1"/>
  <c r="K1184" i="1" s="1"/>
  <c r="K1237" i="1" s="1"/>
  <c r="K1238" i="1" s="1"/>
  <c r="K1291" i="1" s="1"/>
  <c r="K1292" i="1" s="1"/>
  <c r="K1345" i="1" s="1"/>
  <c r="K1346" i="1" s="1"/>
  <c r="K1399" i="1" s="1"/>
  <c r="K1400" i="1" s="1"/>
  <c r="K1453" i="1" s="1"/>
  <c r="K1454" i="1" s="1"/>
  <c r="K1507" i="1" s="1"/>
  <c r="K1508" i="1" s="1"/>
  <c r="K1561" i="1" s="1"/>
  <c r="K1562" i="1" s="1"/>
  <c r="K1615" i="1" s="1"/>
  <c r="K1616" i="1" s="1"/>
  <c r="J168" i="1"/>
  <c r="J222" i="1" l="1"/>
  <c r="D206" i="1"/>
  <c r="D260" i="1" l="1"/>
  <c r="J276" i="1"/>
  <c r="J330" i="1" l="1"/>
  <c r="D314" i="1"/>
  <c r="J384" i="1" l="1"/>
  <c r="D368" i="1"/>
  <c r="J438" i="1" l="1"/>
  <c r="D422" i="1"/>
  <c r="D476" i="1" l="1"/>
  <c r="J492" i="1"/>
  <c r="D530" i="1" l="1"/>
  <c r="J546" i="1"/>
  <c r="J600" i="1" l="1"/>
  <c r="D584" i="1"/>
  <c r="J654" i="1" l="1"/>
  <c r="D638" i="1"/>
  <c r="D692" i="1" l="1"/>
  <c r="J708" i="1"/>
  <c r="J762" i="1" l="1"/>
  <c r="D746" i="1"/>
  <c r="J816" i="1" l="1"/>
  <c r="D800" i="1"/>
  <c r="J870" i="1" l="1"/>
  <c r="D854" i="1"/>
  <c r="J924" i="1" l="1"/>
  <c r="D908" i="1"/>
  <c r="J978" i="1" l="1"/>
  <c r="D962" i="1"/>
  <c r="J1032" i="1" l="1"/>
  <c r="D1070" i="1" s="1"/>
  <c r="J1086" i="1" s="1"/>
  <c r="D1016" i="1"/>
  <c r="D1124" i="1" l="1"/>
  <c r="J1140" i="1"/>
  <c r="D1178" i="1" l="1"/>
  <c r="J1194" i="1"/>
  <c r="J1248" i="1" l="1"/>
  <c r="D1232" i="1"/>
  <c r="J1302" i="1" l="1"/>
  <c r="D1286" i="1"/>
  <c r="D1340" i="1" l="1"/>
  <c r="J1356" i="1"/>
  <c r="J1410" i="1" l="1"/>
  <c r="D1394" i="1"/>
  <c r="D1448" i="1" l="1"/>
  <c r="J1464" i="1"/>
  <c r="J1518" i="1" l="1"/>
  <c r="D1502" i="1"/>
  <c r="D1556" i="1" l="1"/>
  <c r="J1572" i="1"/>
  <c r="D1610" i="1" s="1"/>
</calcChain>
</file>

<file path=xl/sharedStrings.xml><?xml version="1.0" encoding="utf-8"?>
<sst xmlns="http://schemas.openxmlformats.org/spreadsheetml/2006/main" count="1137" uniqueCount="113">
  <si>
    <t>DAILY RECORD</t>
  </si>
  <si>
    <t>WELL:</t>
  </si>
  <si>
    <t>DATE OF OPERATIONS:</t>
  </si>
  <si>
    <t>OBJECTIVE:</t>
  </si>
  <si>
    <t>DAY NO:</t>
  </si>
  <si>
    <t>AFE No:</t>
  </si>
  <si>
    <t>FORMATION:</t>
  </si>
  <si>
    <t>PERFORATIONS:</t>
  </si>
  <si>
    <t>DESCRIPTION OF OPERATIONS CONDUCTED</t>
  </si>
  <si>
    <t>COST SUMMARY</t>
  </si>
  <si>
    <t>Contractor</t>
  </si>
  <si>
    <t>Code</t>
  </si>
  <si>
    <t>AMOUNT</t>
  </si>
  <si>
    <t>Wellhead Equipment</t>
  </si>
  <si>
    <t>Tubing/Nipples</t>
  </si>
  <si>
    <t>Packers</t>
  </si>
  <si>
    <t>Pump/Rods</t>
  </si>
  <si>
    <t>Bridge Plug(s)</t>
  </si>
  <si>
    <t>Service Rig/Anchors</t>
  </si>
  <si>
    <t>E-Line/Slickline</t>
  </si>
  <si>
    <t>Stimulation</t>
  </si>
  <si>
    <t>Cementing</t>
  </si>
  <si>
    <t>Coiled Tubing</t>
  </si>
  <si>
    <t>Testing</t>
  </si>
  <si>
    <t>Safety Equipment</t>
  </si>
  <si>
    <t>Hot Oil Unit</t>
  </si>
  <si>
    <t>Trucking/Transportation</t>
  </si>
  <si>
    <t>Rental Equipment</t>
  </si>
  <si>
    <t>Materials</t>
  </si>
  <si>
    <t>Wellsite Supervision</t>
  </si>
  <si>
    <t>Miscellaneous</t>
  </si>
  <si>
    <t>OPERATION PLANNED FOR</t>
  </si>
  <si>
    <t>CONTRACTOR:</t>
  </si>
  <si>
    <t>RIG NO:</t>
  </si>
  <si>
    <t>WEATHER:</t>
  </si>
  <si>
    <t>Clear</t>
  </si>
  <si>
    <t>TEMP:(Hi/Lo)</t>
  </si>
  <si>
    <t>° C</t>
  </si>
  <si>
    <t>LOAD FLUID DATA:</t>
  </si>
  <si>
    <t>( Cumulative to Date )</t>
  </si>
  <si>
    <t>DAILY COST:</t>
  </si>
  <si>
    <t>Water</t>
  </si>
  <si>
    <t>Oil</t>
  </si>
  <si>
    <t>PREVIOUS TOTAL COST:</t>
  </si>
  <si>
    <t>TOTAL COST TO DATE:</t>
  </si>
  <si>
    <t>AFE COST:</t>
  </si>
  <si>
    <t>Wellsite Supervisor</t>
  </si>
  <si>
    <t>Report Taken By</t>
  </si>
  <si>
    <t>° F</t>
  </si>
  <si>
    <t>DATA SUMMARY</t>
  </si>
  <si>
    <t xml:space="preserve"> </t>
  </si>
  <si>
    <t>Other (1)</t>
  </si>
  <si>
    <t>15% HCL</t>
  </si>
  <si>
    <t>Other</t>
  </si>
  <si>
    <t>DATE</t>
  </si>
  <si>
    <r>
      <t>TOTAL LOAD FLUID (bbl</t>
    </r>
    <r>
      <rPr>
        <sz val="10"/>
        <rFont val="Arial"/>
      </rPr>
      <t>):</t>
    </r>
  </si>
  <si>
    <t>NON REC. ANNULAR FLUID (bbl):</t>
  </si>
  <si>
    <t>FLUID RECOVERED (bbl):</t>
  </si>
  <si>
    <t>LOAD FLUID TO RECOVER (bbl):</t>
  </si>
  <si>
    <t>TOTAL NEW FLUID (bbl):</t>
  </si>
  <si>
    <t>Load Fluid</t>
  </si>
  <si>
    <t>Enter values</t>
  </si>
  <si>
    <t>Automatically calculated</t>
  </si>
  <si>
    <t xml:space="preserve">Do not enter anything </t>
  </si>
  <si>
    <t>Metric Values</t>
  </si>
  <si>
    <t>English Values</t>
  </si>
  <si>
    <t>Sucker Rods Metric/English</t>
  </si>
  <si>
    <r>
      <t>m</t>
    </r>
    <r>
      <rPr>
        <sz val="10"/>
        <rFont val="Aptos Narrow"/>
        <family val="2"/>
      </rPr>
      <t>³</t>
    </r>
  </si>
  <si>
    <t>bbl</t>
  </si>
  <si>
    <t>⅝</t>
  </si>
  <si>
    <t>kPa</t>
  </si>
  <si>
    <t>psi</t>
  </si>
  <si>
    <t>¾</t>
  </si>
  <si>
    <t xml:space="preserve">m </t>
  </si>
  <si>
    <t>ft</t>
  </si>
  <si>
    <t>⅞</t>
  </si>
  <si>
    <t>MPa</t>
  </si>
  <si>
    <t>daN</t>
  </si>
  <si>
    <t>lbs</t>
  </si>
  <si>
    <r>
      <t>1</t>
    </r>
    <r>
      <rPr>
        <sz val="10"/>
        <rFont val="Aptos Narrow"/>
        <family val="2"/>
      </rPr>
      <t>¼</t>
    </r>
  </si>
  <si>
    <t>mKB</t>
  </si>
  <si>
    <t>ftKB</t>
  </si>
  <si>
    <r>
      <t>Vol m</t>
    </r>
    <r>
      <rPr>
        <sz val="10"/>
        <rFont val="Aptos Narrow"/>
        <family val="2"/>
      </rPr>
      <t>³</t>
    </r>
  </si>
  <si>
    <t>Vol BBLS</t>
  </si>
  <si>
    <t>mm</t>
  </si>
  <si>
    <t>Inches</t>
  </si>
  <si>
    <t>kg/m</t>
  </si>
  <si>
    <t>#/ft</t>
  </si>
  <si>
    <t>Plain</t>
  </si>
  <si>
    <r>
      <t>m</t>
    </r>
    <r>
      <rPr>
        <sz val="10"/>
        <rFont val="Aptos Narrow"/>
        <family val="2"/>
      </rPr>
      <t>³</t>
    </r>
    <r>
      <rPr>
        <sz val="10"/>
        <rFont val="Arial"/>
        <family val="2"/>
      </rPr>
      <t>/m</t>
    </r>
  </si>
  <si>
    <t>bbl/ft</t>
  </si>
  <si>
    <t>Scrapered</t>
  </si>
  <si>
    <t>Guided</t>
  </si>
  <si>
    <t>10³m³/d</t>
  </si>
  <si>
    <t>mcfd</t>
  </si>
  <si>
    <t>10³m³</t>
  </si>
  <si>
    <t xml:space="preserve">mcf </t>
  </si>
  <si>
    <r>
      <t>m</t>
    </r>
    <r>
      <rPr>
        <sz val="10"/>
        <rFont val="Aptos Narrow"/>
        <family val="2"/>
      </rPr>
      <t>³</t>
    </r>
    <r>
      <rPr>
        <sz val="10"/>
        <rFont val="Arial"/>
        <family val="2"/>
      </rPr>
      <t>/min</t>
    </r>
  </si>
  <si>
    <t>bbl/min</t>
  </si>
  <si>
    <t>Tonnes</t>
  </si>
  <si>
    <t>Tons</t>
  </si>
  <si>
    <t>TANKS</t>
  </si>
  <si>
    <t>Pipe Sizes</t>
  </si>
  <si>
    <r>
      <t>60 m</t>
    </r>
    <r>
      <rPr>
        <sz val="10"/>
        <rFont val="Aptos Narrow"/>
        <family val="2"/>
      </rPr>
      <t>³</t>
    </r>
  </si>
  <si>
    <r>
      <t>30 m</t>
    </r>
    <r>
      <rPr>
        <sz val="10"/>
        <rFont val="Aptos Narrow"/>
        <family val="2"/>
      </rPr>
      <t>³</t>
    </r>
  </si>
  <si>
    <r>
      <t>16 m</t>
    </r>
    <r>
      <rPr>
        <sz val="10"/>
        <rFont val="Aptos Narrow"/>
        <family val="2"/>
      </rPr>
      <t>³</t>
    </r>
  </si>
  <si>
    <r>
      <t>2</t>
    </r>
    <r>
      <rPr>
        <sz val="10"/>
        <rFont val="Aptos Narrow"/>
        <family val="2"/>
      </rPr>
      <t>⅜</t>
    </r>
  </si>
  <si>
    <t>400 BBL</t>
  </si>
  <si>
    <r>
      <t>2</t>
    </r>
    <r>
      <rPr>
        <sz val="10"/>
        <rFont val="Aptos Narrow"/>
        <family val="2"/>
      </rPr>
      <t>⅞</t>
    </r>
  </si>
  <si>
    <t>210 BBL</t>
  </si>
  <si>
    <t>100 BBL</t>
  </si>
  <si>
    <r>
      <t>3</t>
    </r>
    <r>
      <rPr>
        <sz val="10"/>
        <rFont val="Aptos Narrow"/>
        <family val="2"/>
      </rPr>
      <t>½</t>
    </r>
  </si>
  <si>
    <t>UNITS USED IN THIS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</si>
</sst>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79" formatCode="mmmm\ d\,\ yyyy"/>
    <numFmt numFmtId="186" formatCode="d\-mmm\-yyyy"/>
    <numFmt numFmtId="187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ptos Narrow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/>
    <xf numFmtId="0" fontId="2" fillId="0" borderId="1" xfId="0" applyFont="1" applyBorder="1"/>
    <xf numFmtId="0" fontId="2" fillId="0" borderId="0" xfId="0" applyFont="1" applyBorder="1"/>
    <xf numFmtId="0" fontId="0" fillId="0" borderId="0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/>
    <xf numFmtId="0" fontId="4" fillId="0" borderId="6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/>
    <xf numFmtId="0" fontId="4" fillId="0" borderId="1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6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0" fillId="0" borderId="4" xfId="0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0" fontId="0" fillId="0" borderId="17" xfId="0" applyBorder="1"/>
    <xf numFmtId="0" fontId="2" fillId="0" borderId="17" xfId="0" applyFont="1" applyBorder="1"/>
    <xf numFmtId="0" fontId="6" fillId="0" borderId="18" xfId="0" applyFont="1" applyBorder="1" applyAlignment="1">
      <alignment horizontal="center"/>
    </xf>
    <xf numFmtId="0" fontId="7" fillId="0" borderId="3" xfId="0" applyFont="1" applyBorder="1"/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9" xfId="0" applyFont="1" applyBorder="1"/>
    <xf numFmtId="0" fontId="0" fillId="0" borderId="20" xfId="0" applyBorder="1"/>
    <xf numFmtId="0" fontId="6" fillId="0" borderId="0" xfId="0" applyFont="1" applyBorder="1" applyAlignment="1">
      <alignment horizontal="center"/>
    </xf>
    <xf numFmtId="0" fontId="0" fillId="0" borderId="21" xfId="0" applyBorder="1"/>
    <xf numFmtId="0" fontId="9" fillId="0" borderId="1" xfId="0" applyFont="1" applyBorder="1"/>
    <xf numFmtId="187" fontId="0" fillId="0" borderId="0" xfId="0" applyNumberFormat="1" applyBorder="1"/>
    <xf numFmtId="187" fontId="0" fillId="0" borderId="2" xfId="0" applyNumberFormat="1" applyBorder="1"/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4" fontId="6" fillId="0" borderId="24" xfId="0" applyNumberFormat="1" applyFont="1" applyBorder="1"/>
    <xf numFmtId="0" fontId="10" fillId="0" borderId="2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17" xfId="0" applyFont="1" applyBorder="1" applyAlignment="1">
      <alignment horizontal="center" shrinkToFit="1"/>
    </xf>
    <xf numFmtId="0" fontId="7" fillId="0" borderId="3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shrinkToFit="1"/>
    </xf>
    <xf numFmtId="0" fontId="0" fillId="0" borderId="30" xfId="0" applyBorder="1" applyAlignment="1">
      <alignment horizontal="center" shrinkToFit="1"/>
    </xf>
    <xf numFmtId="44" fontId="4" fillId="0" borderId="9" xfId="1" applyFont="1" applyBorder="1" applyAlignment="1">
      <alignment horizontal="center"/>
    </xf>
    <xf numFmtId="44" fontId="4" fillId="0" borderId="26" xfId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4" fillId="0" borderId="7" xfId="1" applyFont="1" applyBorder="1" applyAlignment="1">
      <alignment horizontal="center"/>
    </xf>
    <xf numFmtId="0" fontId="4" fillId="0" borderId="29" xfId="0" applyFont="1" applyBorder="1" applyAlignment="1">
      <alignment horizontal="left" shrinkToFit="1"/>
    </xf>
    <xf numFmtId="0" fontId="4" fillId="0" borderId="8" xfId="0" applyFont="1" applyBorder="1" applyAlignment="1">
      <alignment horizontal="left" shrinkToFit="1"/>
    </xf>
    <xf numFmtId="44" fontId="4" fillId="0" borderId="8" xfId="1" applyFont="1" applyBorder="1" applyAlignment="1">
      <alignment horizontal="center"/>
    </xf>
    <xf numFmtId="44" fontId="4" fillId="0" borderId="28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1" fillId="0" borderId="35" xfId="1" applyNumberFormat="1" applyBorder="1" applyAlignment="1">
      <alignment horizontal="center"/>
    </xf>
    <xf numFmtId="187" fontId="1" fillId="0" borderId="36" xfId="1" applyNumberFormat="1" applyBorder="1" applyAlignment="1">
      <alignment horizontal="center"/>
    </xf>
    <xf numFmtId="187" fontId="1" fillId="0" borderId="37" xfId="1" applyNumberFormat="1" applyBorder="1" applyAlignment="1">
      <alignment horizontal="center"/>
    </xf>
    <xf numFmtId="187" fontId="1" fillId="0" borderId="38" xfId="1" applyNumberForma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0" fillId="0" borderId="3" xfId="0" applyBorder="1" applyAlignment="1">
      <alignment horizontal="center" shrinkToFit="1"/>
    </xf>
    <xf numFmtId="187" fontId="1" fillId="0" borderId="3" xfId="1" applyNumberFormat="1" applyBorder="1" applyAlignment="1">
      <alignment horizontal="center"/>
    </xf>
    <xf numFmtId="187" fontId="1" fillId="0" borderId="4" xfId="1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179" fontId="0" fillId="0" borderId="11" xfId="0" applyNumberFormat="1" applyBorder="1" applyAlignment="1">
      <alignment horizontal="center"/>
    </xf>
    <xf numFmtId="0" fontId="0" fillId="0" borderId="20" xfId="0" applyBorder="1" applyAlignment="1">
      <alignment horizontal="center" shrinkToFit="1"/>
    </xf>
    <xf numFmtId="0" fontId="0" fillId="0" borderId="32" xfId="0" applyBorder="1" applyAlignment="1">
      <alignment horizontal="center" shrinkToFit="1"/>
    </xf>
    <xf numFmtId="0" fontId="0" fillId="0" borderId="2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NumberFormat="1" applyBorder="1" applyAlignment="1">
      <alignment horizontal="center"/>
    </xf>
    <xf numFmtId="186" fontId="0" fillId="0" borderId="0" xfId="0" applyNumberFormat="1" applyBorder="1" applyAlignment="1">
      <alignment horizontal="center"/>
    </xf>
    <xf numFmtId="186" fontId="0" fillId="0" borderId="2" xfId="0" applyNumberForma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4" fontId="4" fillId="0" borderId="8" xfId="1" applyFont="1" applyBorder="1" applyAlignment="1" applyProtection="1">
      <alignment horizontal="center"/>
      <protection locked="0"/>
    </xf>
    <xf numFmtId="44" fontId="4" fillId="0" borderId="28" xfId="1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44" fontId="4" fillId="0" borderId="9" xfId="1" applyFont="1" applyBorder="1" applyAlignment="1" applyProtection="1">
      <alignment horizontal="center"/>
      <protection locked="0"/>
    </xf>
    <xf numFmtId="44" fontId="4" fillId="0" borderId="26" xfId="1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44" fontId="4" fillId="0" borderId="10" xfId="1" applyFont="1" applyBorder="1" applyAlignment="1" applyProtection="1">
      <alignment horizontal="center"/>
      <protection locked="0"/>
    </xf>
    <xf numFmtId="44" fontId="4" fillId="0" borderId="40" xfId="1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left" shrinkToFit="1"/>
      <protection locked="0"/>
    </xf>
    <xf numFmtId="0" fontId="4" fillId="0" borderId="8" xfId="0" applyFont="1" applyBorder="1" applyAlignment="1" applyProtection="1">
      <alignment horizontal="left" shrinkToFit="1"/>
      <protection locked="0"/>
    </xf>
    <xf numFmtId="0" fontId="4" fillId="0" borderId="25" xfId="0" applyFont="1" applyBorder="1" applyAlignment="1" applyProtection="1">
      <alignment horizontal="left" shrinkToFit="1"/>
      <protection locked="0"/>
    </xf>
    <xf numFmtId="0" fontId="4" fillId="0" borderId="9" xfId="0" applyFont="1" applyBorder="1" applyAlignment="1" applyProtection="1">
      <alignment horizontal="left" shrinkToFit="1"/>
      <protection locked="0"/>
    </xf>
    <xf numFmtId="0" fontId="4" fillId="0" borderId="3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1" fillId="0" borderId="1" xfId="0" applyFont="1" applyBorder="1"/>
    <xf numFmtId="0" fontId="1" fillId="0" borderId="5" xfId="0" applyFont="1" applyBorder="1"/>
    <xf numFmtId="4" fontId="12" fillId="2" borderId="0" xfId="0" applyNumberFormat="1" applyFont="1" applyFill="1" applyBorder="1"/>
    <xf numFmtId="4" fontId="6" fillId="3" borderId="0" xfId="0" applyNumberFormat="1" applyFont="1" applyFill="1" applyBorder="1"/>
    <xf numFmtId="4" fontId="6" fillId="3" borderId="14" xfId="0" applyNumberFormat="1" applyFont="1" applyFill="1" applyBorder="1"/>
    <xf numFmtId="0" fontId="1" fillId="0" borderId="6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2" borderId="1" xfId="0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45" xfId="0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10886</xdr:rowOff>
    </xdr:from>
    <xdr:to>
      <xdr:col>6</xdr:col>
      <xdr:colOff>601436</xdr:colOff>
      <xdr:row>42</xdr:row>
      <xdr:rowOff>174171</xdr:rowOff>
    </xdr:to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021AD0CB-E021-B101-8ADB-41400D96F574}"/>
            </a:ext>
          </a:extLst>
        </xdr:cNvPr>
        <xdr:cNvSpPr txBox="1">
          <a:spLocks noChangeArrowheads="1"/>
        </xdr:cNvSpPr>
      </xdr:nvSpPr>
      <xdr:spPr bwMode="auto">
        <a:xfrm>
          <a:off x="19050" y="2321379"/>
          <a:ext cx="4370614" cy="56660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69</xdr:row>
      <xdr:rowOff>10886</xdr:rowOff>
    </xdr:from>
    <xdr:to>
      <xdr:col>6</xdr:col>
      <xdr:colOff>601436</xdr:colOff>
      <xdr:row>96</xdr:row>
      <xdr:rowOff>155121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BB326664-7DE1-F964-8E53-98CE5CB82D42}"/>
            </a:ext>
          </a:extLst>
        </xdr:cNvPr>
        <xdr:cNvSpPr txBox="1">
          <a:spLocks noChangeArrowheads="1"/>
        </xdr:cNvSpPr>
      </xdr:nvSpPr>
      <xdr:spPr bwMode="auto">
        <a:xfrm>
          <a:off x="19050" y="12377057"/>
          <a:ext cx="4370614" cy="54510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123</xdr:row>
      <xdr:rowOff>10886</xdr:rowOff>
    </xdr:from>
    <xdr:to>
      <xdr:col>6</xdr:col>
      <xdr:colOff>620486</xdr:colOff>
      <xdr:row>150</xdr:row>
      <xdr:rowOff>185057</xdr:rowOff>
    </xdr:to>
    <xdr:sp macro="" textlink="">
      <xdr:nvSpPr>
        <xdr:cNvPr id="1057" name="Text Box 3">
          <a:extLst>
            <a:ext uri="{FF2B5EF4-FFF2-40B4-BE49-F238E27FC236}">
              <a16:creationId xmlns:a16="http://schemas.microsoft.com/office/drawing/2014/main" id="{D5198B27-2B7C-3BE7-046E-06613F44B5B2}"/>
            </a:ext>
          </a:extLst>
        </xdr:cNvPr>
        <xdr:cNvSpPr txBox="1">
          <a:spLocks noChangeArrowheads="1"/>
        </xdr:cNvSpPr>
      </xdr:nvSpPr>
      <xdr:spPr bwMode="auto">
        <a:xfrm>
          <a:off x="0" y="22236793"/>
          <a:ext cx="4408714" cy="54809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177</xdr:row>
      <xdr:rowOff>10886</xdr:rowOff>
    </xdr:from>
    <xdr:to>
      <xdr:col>6</xdr:col>
      <xdr:colOff>612321</xdr:colOff>
      <xdr:row>204</xdr:row>
      <xdr:rowOff>174171</xdr:rowOff>
    </xdr:to>
    <xdr:sp macro="" textlink="">
      <xdr:nvSpPr>
        <xdr:cNvPr id="1058" name="Text Box 4">
          <a:extLst>
            <a:ext uri="{FF2B5EF4-FFF2-40B4-BE49-F238E27FC236}">
              <a16:creationId xmlns:a16="http://schemas.microsoft.com/office/drawing/2014/main" id="{123B7522-C9DB-1ECA-A2B1-BA539A4A653D}"/>
            </a:ext>
          </a:extLst>
        </xdr:cNvPr>
        <xdr:cNvSpPr txBox="1">
          <a:spLocks noChangeArrowheads="1"/>
        </xdr:cNvSpPr>
      </xdr:nvSpPr>
      <xdr:spPr bwMode="auto">
        <a:xfrm>
          <a:off x="19050" y="32096529"/>
          <a:ext cx="4381500" cy="54700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231</xdr:row>
      <xdr:rowOff>10886</xdr:rowOff>
    </xdr:from>
    <xdr:to>
      <xdr:col>6</xdr:col>
      <xdr:colOff>612321</xdr:colOff>
      <xdr:row>258</xdr:row>
      <xdr:rowOff>185057</xdr:rowOff>
    </xdr:to>
    <xdr:sp macro="" textlink="">
      <xdr:nvSpPr>
        <xdr:cNvPr id="1059" name="Text Box 5">
          <a:extLst>
            <a:ext uri="{FF2B5EF4-FFF2-40B4-BE49-F238E27FC236}">
              <a16:creationId xmlns:a16="http://schemas.microsoft.com/office/drawing/2014/main" id="{F7E2A084-6AAC-CE06-4457-315D144555BA}"/>
            </a:ext>
          </a:extLst>
        </xdr:cNvPr>
        <xdr:cNvSpPr txBox="1">
          <a:spLocks noChangeArrowheads="1"/>
        </xdr:cNvSpPr>
      </xdr:nvSpPr>
      <xdr:spPr bwMode="auto">
        <a:xfrm>
          <a:off x="19050" y="41956264"/>
          <a:ext cx="4381500" cy="54809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285</xdr:row>
      <xdr:rowOff>10886</xdr:rowOff>
    </xdr:from>
    <xdr:to>
      <xdr:col>6</xdr:col>
      <xdr:colOff>620486</xdr:colOff>
      <xdr:row>312</xdr:row>
      <xdr:rowOff>166007</xdr:rowOff>
    </xdr:to>
    <xdr:sp macro="" textlink="">
      <xdr:nvSpPr>
        <xdr:cNvPr id="1060" name="Text Box 6">
          <a:extLst>
            <a:ext uri="{FF2B5EF4-FFF2-40B4-BE49-F238E27FC236}">
              <a16:creationId xmlns:a16="http://schemas.microsoft.com/office/drawing/2014/main" id="{D11B69C1-4BB0-F209-E939-4629E0EF7B48}"/>
            </a:ext>
          </a:extLst>
        </xdr:cNvPr>
        <xdr:cNvSpPr txBox="1">
          <a:spLocks noChangeArrowheads="1"/>
        </xdr:cNvSpPr>
      </xdr:nvSpPr>
      <xdr:spPr bwMode="auto">
        <a:xfrm>
          <a:off x="19050" y="51816000"/>
          <a:ext cx="4389664" cy="54619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339</xdr:row>
      <xdr:rowOff>10886</xdr:rowOff>
    </xdr:from>
    <xdr:to>
      <xdr:col>6</xdr:col>
      <xdr:colOff>620486</xdr:colOff>
      <xdr:row>366</xdr:row>
      <xdr:rowOff>174171</xdr:rowOff>
    </xdr:to>
    <xdr:sp macro="" textlink="">
      <xdr:nvSpPr>
        <xdr:cNvPr id="1061" name="Text Box 7">
          <a:extLst>
            <a:ext uri="{FF2B5EF4-FFF2-40B4-BE49-F238E27FC236}">
              <a16:creationId xmlns:a16="http://schemas.microsoft.com/office/drawing/2014/main" id="{B6CEAB40-4BBA-8039-9DCA-1E2B423F0C9E}"/>
            </a:ext>
          </a:extLst>
        </xdr:cNvPr>
        <xdr:cNvSpPr txBox="1">
          <a:spLocks noChangeArrowheads="1"/>
        </xdr:cNvSpPr>
      </xdr:nvSpPr>
      <xdr:spPr bwMode="auto">
        <a:xfrm>
          <a:off x="19050" y="61675736"/>
          <a:ext cx="4389664" cy="54700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393</xdr:row>
      <xdr:rowOff>10886</xdr:rowOff>
    </xdr:from>
    <xdr:to>
      <xdr:col>7</xdr:col>
      <xdr:colOff>0</xdr:colOff>
      <xdr:row>420</xdr:row>
      <xdr:rowOff>174171</xdr:rowOff>
    </xdr:to>
    <xdr:sp macro="" textlink="">
      <xdr:nvSpPr>
        <xdr:cNvPr id="1062" name="Text Box 8">
          <a:extLst>
            <a:ext uri="{FF2B5EF4-FFF2-40B4-BE49-F238E27FC236}">
              <a16:creationId xmlns:a16="http://schemas.microsoft.com/office/drawing/2014/main" id="{0574BB31-396D-FF78-4629-C174DBF8AFE0}"/>
            </a:ext>
          </a:extLst>
        </xdr:cNvPr>
        <xdr:cNvSpPr txBox="1">
          <a:spLocks noChangeArrowheads="1"/>
        </xdr:cNvSpPr>
      </xdr:nvSpPr>
      <xdr:spPr bwMode="auto">
        <a:xfrm>
          <a:off x="19050" y="71535471"/>
          <a:ext cx="4400550" cy="547007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447</xdr:row>
      <xdr:rowOff>10886</xdr:rowOff>
    </xdr:from>
    <xdr:to>
      <xdr:col>6</xdr:col>
      <xdr:colOff>620486</xdr:colOff>
      <xdr:row>474</xdr:row>
      <xdr:rowOff>174171</xdr:rowOff>
    </xdr:to>
    <xdr:sp macro="" textlink="">
      <xdr:nvSpPr>
        <xdr:cNvPr id="1063" name="Text Box 9">
          <a:extLst>
            <a:ext uri="{FF2B5EF4-FFF2-40B4-BE49-F238E27FC236}">
              <a16:creationId xmlns:a16="http://schemas.microsoft.com/office/drawing/2014/main" id="{712ADF5E-DCB4-A2AF-FADF-2BDA5B6DA886}"/>
            </a:ext>
          </a:extLst>
        </xdr:cNvPr>
        <xdr:cNvSpPr txBox="1">
          <a:spLocks noChangeArrowheads="1"/>
        </xdr:cNvSpPr>
      </xdr:nvSpPr>
      <xdr:spPr bwMode="auto">
        <a:xfrm>
          <a:off x="19050" y="81395207"/>
          <a:ext cx="4389664" cy="547007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501</xdr:row>
      <xdr:rowOff>10886</xdr:rowOff>
    </xdr:from>
    <xdr:to>
      <xdr:col>6</xdr:col>
      <xdr:colOff>620486</xdr:colOff>
      <xdr:row>528</xdr:row>
      <xdr:rowOff>146957</xdr:rowOff>
    </xdr:to>
    <xdr:sp macro="" textlink="">
      <xdr:nvSpPr>
        <xdr:cNvPr id="1064" name="Text Box 10">
          <a:extLst>
            <a:ext uri="{FF2B5EF4-FFF2-40B4-BE49-F238E27FC236}">
              <a16:creationId xmlns:a16="http://schemas.microsoft.com/office/drawing/2014/main" id="{B7F6D16C-496C-B4BB-5267-BE5D262B81F1}"/>
            </a:ext>
          </a:extLst>
        </xdr:cNvPr>
        <xdr:cNvSpPr txBox="1">
          <a:spLocks noChangeArrowheads="1"/>
        </xdr:cNvSpPr>
      </xdr:nvSpPr>
      <xdr:spPr bwMode="auto">
        <a:xfrm>
          <a:off x="19050" y="91254943"/>
          <a:ext cx="4389664" cy="54428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555</xdr:row>
      <xdr:rowOff>10886</xdr:rowOff>
    </xdr:from>
    <xdr:to>
      <xdr:col>6</xdr:col>
      <xdr:colOff>612321</xdr:colOff>
      <xdr:row>582</xdr:row>
      <xdr:rowOff>166007</xdr:rowOff>
    </xdr:to>
    <xdr:sp macro="" textlink="">
      <xdr:nvSpPr>
        <xdr:cNvPr id="1065" name="Text Box 11">
          <a:extLst>
            <a:ext uri="{FF2B5EF4-FFF2-40B4-BE49-F238E27FC236}">
              <a16:creationId xmlns:a16="http://schemas.microsoft.com/office/drawing/2014/main" id="{3EB69A29-32B0-6985-C10A-8906B59F04B8}"/>
            </a:ext>
          </a:extLst>
        </xdr:cNvPr>
        <xdr:cNvSpPr txBox="1">
          <a:spLocks noChangeArrowheads="1"/>
        </xdr:cNvSpPr>
      </xdr:nvSpPr>
      <xdr:spPr bwMode="auto">
        <a:xfrm>
          <a:off x="19050" y="101114679"/>
          <a:ext cx="4381500" cy="54619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609</xdr:row>
      <xdr:rowOff>10886</xdr:rowOff>
    </xdr:from>
    <xdr:to>
      <xdr:col>6</xdr:col>
      <xdr:colOff>612321</xdr:colOff>
      <xdr:row>636</xdr:row>
      <xdr:rowOff>185057</xdr:rowOff>
    </xdr:to>
    <xdr:sp macro="" textlink="">
      <xdr:nvSpPr>
        <xdr:cNvPr id="1066" name="Text Box 12">
          <a:extLst>
            <a:ext uri="{FF2B5EF4-FFF2-40B4-BE49-F238E27FC236}">
              <a16:creationId xmlns:a16="http://schemas.microsoft.com/office/drawing/2014/main" id="{52608AB8-A0B7-5EC4-85E7-2C599C4A35F5}"/>
            </a:ext>
          </a:extLst>
        </xdr:cNvPr>
        <xdr:cNvSpPr txBox="1">
          <a:spLocks noChangeArrowheads="1"/>
        </xdr:cNvSpPr>
      </xdr:nvSpPr>
      <xdr:spPr bwMode="auto">
        <a:xfrm>
          <a:off x="19050" y="110974414"/>
          <a:ext cx="4381500" cy="54809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663</xdr:row>
      <xdr:rowOff>10886</xdr:rowOff>
    </xdr:from>
    <xdr:to>
      <xdr:col>6</xdr:col>
      <xdr:colOff>612321</xdr:colOff>
      <xdr:row>690</xdr:row>
      <xdr:rowOff>185057</xdr:rowOff>
    </xdr:to>
    <xdr:sp macro="" textlink="">
      <xdr:nvSpPr>
        <xdr:cNvPr id="1067" name="Text Box 13">
          <a:extLst>
            <a:ext uri="{FF2B5EF4-FFF2-40B4-BE49-F238E27FC236}">
              <a16:creationId xmlns:a16="http://schemas.microsoft.com/office/drawing/2014/main" id="{C6B0025F-8E41-0854-2530-321C5FE53C8B}"/>
            </a:ext>
          </a:extLst>
        </xdr:cNvPr>
        <xdr:cNvSpPr txBox="1">
          <a:spLocks noChangeArrowheads="1"/>
        </xdr:cNvSpPr>
      </xdr:nvSpPr>
      <xdr:spPr bwMode="auto">
        <a:xfrm>
          <a:off x="19050" y="120834150"/>
          <a:ext cx="4381500" cy="54809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717</xdr:row>
      <xdr:rowOff>10886</xdr:rowOff>
    </xdr:from>
    <xdr:to>
      <xdr:col>6</xdr:col>
      <xdr:colOff>620486</xdr:colOff>
      <xdr:row>744</xdr:row>
      <xdr:rowOff>185057</xdr:rowOff>
    </xdr:to>
    <xdr:sp macro="" textlink="">
      <xdr:nvSpPr>
        <xdr:cNvPr id="1068" name="Text Box 14">
          <a:extLst>
            <a:ext uri="{FF2B5EF4-FFF2-40B4-BE49-F238E27FC236}">
              <a16:creationId xmlns:a16="http://schemas.microsoft.com/office/drawing/2014/main" id="{16CF8784-EC66-7E5A-4508-F88DF31B4326}"/>
            </a:ext>
          </a:extLst>
        </xdr:cNvPr>
        <xdr:cNvSpPr txBox="1">
          <a:spLocks noChangeArrowheads="1"/>
        </xdr:cNvSpPr>
      </xdr:nvSpPr>
      <xdr:spPr bwMode="auto">
        <a:xfrm>
          <a:off x="19050" y="130693886"/>
          <a:ext cx="4389664" cy="54809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771</xdr:row>
      <xdr:rowOff>10886</xdr:rowOff>
    </xdr:from>
    <xdr:to>
      <xdr:col>6</xdr:col>
      <xdr:colOff>612321</xdr:colOff>
      <xdr:row>798</xdr:row>
      <xdr:rowOff>174171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40AD6390-F277-E2DB-A31A-C10EAD4EB853}"/>
            </a:ext>
          </a:extLst>
        </xdr:cNvPr>
        <xdr:cNvSpPr txBox="1">
          <a:spLocks noChangeArrowheads="1"/>
        </xdr:cNvSpPr>
      </xdr:nvSpPr>
      <xdr:spPr bwMode="auto">
        <a:xfrm>
          <a:off x="19050" y="140553621"/>
          <a:ext cx="4381500" cy="547007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825</xdr:row>
      <xdr:rowOff>10886</xdr:rowOff>
    </xdr:from>
    <xdr:to>
      <xdr:col>6</xdr:col>
      <xdr:colOff>612321</xdr:colOff>
      <xdr:row>852</xdr:row>
      <xdr:rowOff>166007</xdr:rowOff>
    </xdr:to>
    <xdr:sp macro="" textlink="">
      <xdr:nvSpPr>
        <xdr:cNvPr id="1070" name="Text Box 16">
          <a:extLst>
            <a:ext uri="{FF2B5EF4-FFF2-40B4-BE49-F238E27FC236}">
              <a16:creationId xmlns:a16="http://schemas.microsoft.com/office/drawing/2014/main" id="{06D0DE2B-24D2-5EE9-7C4A-B0002452B520}"/>
            </a:ext>
          </a:extLst>
        </xdr:cNvPr>
        <xdr:cNvSpPr txBox="1">
          <a:spLocks noChangeArrowheads="1"/>
        </xdr:cNvSpPr>
      </xdr:nvSpPr>
      <xdr:spPr bwMode="auto">
        <a:xfrm>
          <a:off x="19050" y="150413357"/>
          <a:ext cx="4381500" cy="54619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879</xdr:row>
      <xdr:rowOff>10886</xdr:rowOff>
    </xdr:from>
    <xdr:to>
      <xdr:col>6</xdr:col>
      <xdr:colOff>620486</xdr:colOff>
      <xdr:row>906</xdr:row>
      <xdr:rowOff>155121</xdr:rowOff>
    </xdr:to>
    <xdr:sp macro="" textlink="">
      <xdr:nvSpPr>
        <xdr:cNvPr id="1071" name="Text Box 17">
          <a:extLst>
            <a:ext uri="{FF2B5EF4-FFF2-40B4-BE49-F238E27FC236}">
              <a16:creationId xmlns:a16="http://schemas.microsoft.com/office/drawing/2014/main" id="{F92924CF-5D9C-EC89-42C2-82D03DF96E0C}"/>
            </a:ext>
          </a:extLst>
        </xdr:cNvPr>
        <xdr:cNvSpPr txBox="1">
          <a:spLocks noChangeArrowheads="1"/>
        </xdr:cNvSpPr>
      </xdr:nvSpPr>
      <xdr:spPr bwMode="auto">
        <a:xfrm>
          <a:off x="19050" y="160273093"/>
          <a:ext cx="4389664" cy="545102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933</xdr:row>
      <xdr:rowOff>10886</xdr:rowOff>
    </xdr:from>
    <xdr:to>
      <xdr:col>6</xdr:col>
      <xdr:colOff>612321</xdr:colOff>
      <xdr:row>960</xdr:row>
      <xdr:rowOff>185057</xdr:rowOff>
    </xdr:to>
    <xdr:sp macro="" textlink="">
      <xdr:nvSpPr>
        <xdr:cNvPr id="1072" name="Text Box 18">
          <a:extLst>
            <a:ext uri="{FF2B5EF4-FFF2-40B4-BE49-F238E27FC236}">
              <a16:creationId xmlns:a16="http://schemas.microsoft.com/office/drawing/2014/main" id="{F5D56A8E-E93B-8447-E1B9-23646E0C2759}"/>
            </a:ext>
          </a:extLst>
        </xdr:cNvPr>
        <xdr:cNvSpPr txBox="1">
          <a:spLocks noChangeArrowheads="1"/>
        </xdr:cNvSpPr>
      </xdr:nvSpPr>
      <xdr:spPr bwMode="auto">
        <a:xfrm>
          <a:off x="19050" y="170132829"/>
          <a:ext cx="4381500" cy="54809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987</xdr:row>
      <xdr:rowOff>10886</xdr:rowOff>
    </xdr:from>
    <xdr:to>
      <xdr:col>6</xdr:col>
      <xdr:colOff>620486</xdr:colOff>
      <xdr:row>1014</xdr:row>
      <xdr:rowOff>174171</xdr:rowOff>
    </xdr:to>
    <xdr:sp macro="" textlink="">
      <xdr:nvSpPr>
        <xdr:cNvPr id="1073" name="Text Box 19">
          <a:extLst>
            <a:ext uri="{FF2B5EF4-FFF2-40B4-BE49-F238E27FC236}">
              <a16:creationId xmlns:a16="http://schemas.microsoft.com/office/drawing/2014/main" id="{40559086-6773-D604-B50A-32B0EA69948F}"/>
            </a:ext>
          </a:extLst>
        </xdr:cNvPr>
        <xdr:cNvSpPr txBox="1">
          <a:spLocks noChangeArrowheads="1"/>
        </xdr:cNvSpPr>
      </xdr:nvSpPr>
      <xdr:spPr bwMode="auto">
        <a:xfrm>
          <a:off x="19050" y="179992564"/>
          <a:ext cx="4389664" cy="547007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1041</xdr:row>
      <xdr:rowOff>10886</xdr:rowOff>
    </xdr:from>
    <xdr:to>
      <xdr:col>6</xdr:col>
      <xdr:colOff>620486</xdr:colOff>
      <xdr:row>1068</xdr:row>
      <xdr:rowOff>185057</xdr:rowOff>
    </xdr:to>
    <xdr:sp macro="" textlink="">
      <xdr:nvSpPr>
        <xdr:cNvPr id="1074" name="Text Box 20">
          <a:extLst>
            <a:ext uri="{FF2B5EF4-FFF2-40B4-BE49-F238E27FC236}">
              <a16:creationId xmlns:a16="http://schemas.microsoft.com/office/drawing/2014/main" id="{84669368-5B0C-E08A-C7FE-69CD248F5136}"/>
            </a:ext>
          </a:extLst>
        </xdr:cNvPr>
        <xdr:cNvSpPr txBox="1">
          <a:spLocks noChangeArrowheads="1"/>
        </xdr:cNvSpPr>
      </xdr:nvSpPr>
      <xdr:spPr bwMode="auto">
        <a:xfrm>
          <a:off x="19050" y="189852300"/>
          <a:ext cx="4389664" cy="54809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1095</xdr:row>
      <xdr:rowOff>10886</xdr:rowOff>
    </xdr:from>
    <xdr:to>
      <xdr:col>6</xdr:col>
      <xdr:colOff>620486</xdr:colOff>
      <xdr:row>1122</xdr:row>
      <xdr:rowOff>166007</xdr:rowOff>
    </xdr:to>
    <xdr:sp macro="" textlink="">
      <xdr:nvSpPr>
        <xdr:cNvPr id="1075" name="Text Box 21">
          <a:extLst>
            <a:ext uri="{FF2B5EF4-FFF2-40B4-BE49-F238E27FC236}">
              <a16:creationId xmlns:a16="http://schemas.microsoft.com/office/drawing/2014/main" id="{EA99A7FA-1863-8B9B-BCC9-CDB44E74FABA}"/>
            </a:ext>
          </a:extLst>
        </xdr:cNvPr>
        <xdr:cNvSpPr txBox="1">
          <a:spLocks noChangeArrowheads="1"/>
        </xdr:cNvSpPr>
      </xdr:nvSpPr>
      <xdr:spPr bwMode="auto">
        <a:xfrm>
          <a:off x="19050" y="199712036"/>
          <a:ext cx="4389664" cy="54619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1149</xdr:row>
      <xdr:rowOff>10886</xdr:rowOff>
    </xdr:from>
    <xdr:to>
      <xdr:col>6</xdr:col>
      <xdr:colOff>620486</xdr:colOff>
      <xdr:row>1176</xdr:row>
      <xdr:rowOff>185057</xdr:rowOff>
    </xdr:to>
    <xdr:sp macro="" textlink="">
      <xdr:nvSpPr>
        <xdr:cNvPr id="1076" name="Text Box 22">
          <a:extLst>
            <a:ext uri="{FF2B5EF4-FFF2-40B4-BE49-F238E27FC236}">
              <a16:creationId xmlns:a16="http://schemas.microsoft.com/office/drawing/2014/main" id="{FC2BFCF0-457E-F7E0-79EE-C0C9C2ED55C3}"/>
            </a:ext>
          </a:extLst>
        </xdr:cNvPr>
        <xdr:cNvSpPr txBox="1">
          <a:spLocks noChangeArrowheads="1"/>
        </xdr:cNvSpPr>
      </xdr:nvSpPr>
      <xdr:spPr bwMode="auto">
        <a:xfrm>
          <a:off x="19050" y="209571771"/>
          <a:ext cx="4389664" cy="54809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1203</xdr:row>
      <xdr:rowOff>10886</xdr:rowOff>
    </xdr:from>
    <xdr:to>
      <xdr:col>6</xdr:col>
      <xdr:colOff>620486</xdr:colOff>
      <xdr:row>1230</xdr:row>
      <xdr:rowOff>166007</xdr:rowOff>
    </xdr:to>
    <xdr:sp macro="" textlink="">
      <xdr:nvSpPr>
        <xdr:cNvPr id="1077" name="Text Box 23">
          <a:extLst>
            <a:ext uri="{FF2B5EF4-FFF2-40B4-BE49-F238E27FC236}">
              <a16:creationId xmlns:a16="http://schemas.microsoft.com/office/drawing/2014/main" id="{7FC4FB3F-A654-5F4A-F19D-0B41FEE95998}"/>
            </a:ext>
          </a:extLst>
        </xdr:cNvPr>
        <xdr:cNvSpPr txBox="1">
          <a:spLocks noChangeArrowheads="1"/>
        </xdr:cNvSpPr>
      </xdr:nvSpPr>
      <xdr:spPr bwMode="auto">
        <a:xfrm>
          <a:off x="19050" y="219431507"/>
          <a:ext cx="4389664" cy="54619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1257</xdr:row>
      <xdr:rowOff>10886</xdr:rowOff>
    </xdr:from>
    <xdr:to>
      <xdr:col>6</xdr:col>
      <xdr:colOff>620486</xdr:colOff>
      <xdr:row>1284</xdr:row>
      <xdr:rowOff>185057</xdr:rowOff>
    </xdr:to>
    <xdr:sp macro="" textlink="">
      <xdr:nvSpPr>
        <xdr:cNvPr id="1078" name="Text Box 24">
          <a:extLst>
            <a:ext uri="{FF2B5EF4-FFF2-40B4-BE49-F238E27FC236}">
              <a16:creationId xmlns:a16="http://schemas.microsoft.com/office/drawing/2014/main" id="{A86CD9AF-013E-6B19-63A4-AC5B96D67AE7}"/>
            </a:ext>
          </a:extLst>
        </xdr:cNvPr>
        <xdr:cNvSpPr txBox="1">
          <a:spLocks noChangeArrowheads="1"/>
        </xdr:cNvSpPr>
      </xdr:nvSpPr>
      <xdr:spPr bwMode="auto">
        <a:xfrm>
          <a:off x="19050" y="229291243"/>
          <a:ext cx="4389664" cy="54809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1311</xdr:row>
      <xdr:rowOff>10886</xdr:rowOff>
    </xdr:from>
    <xdr:to>
      <xdr:col>6</xdr:col>
      <xdr:colOff>620486</xdr:colOff>
      <xdr:row>1338</xdr:row>
      <xdr:rowOff>185057</xdr:rowOff>
    </xdr:to>
    <xdr:sp macro="" textlink="">
      <xdr:nvSpPr>
        <xdr:cNvPr id="1079" name="Text Box 25">
          <a:extLst>
            <a:ext uri="{FF2B5EF4-FFF2-40B4-BE49-F238E27FC236}">
              <a16:creationId xmlns:a16="http://schemas.microsoft.com/office/drawing/2014/main" id="{0E0C7AD5-DFE1-D9BF-BB60-6EC245FD9B9D}"/>
            </a:ext>
          </a:extLst>
        </xdr:cNvPr>
        <xdr:cNvSpPr txBox="1">
          <a:spLocks noChangeArrowheads="1"/>
        </xdr:cNvSpPr>
      </xdr:nvSpPr>
      <xdr:spPr bwMode="auto">
        <a:xfrm>
          <a:off x="19050" y="239150979"/>
          <a:ext cx="4389664" cy="54809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1365</xdr:row>
      <xdr:rowOff>10886</xdr:rowOff>
    </xdr:from>
    <xdr:to>
      <xdr:col>6</xdr:col>
      <xdr:colOff>620486</xdr:colOff>
      <xdr:row>1392</xdr:row>
      <xdr:rowOff>185057</xdr:rowOff>
    </xdr:to>
    <xdr:sp macro="" textlink="">
      <xdr:nvSpPr>
        <xdr:cNvPr id="1080" name="Text Box 26">
          <a:extLst>
            <a:ext uri="{FF2B5EF4-FFF2-40B4-BE49-F238E27FC236}">
              <a16:creationId xmlns:a16="http://schemas.microsoft.com/office/drawing/2014/main" id="{EDB6CD69-352E-6B8A-D764-D44DDC633186}"/>
            </a:ext>
          </a:extLst>
        </xdr:cNvPr>
        <xdr:cNvSpPr txBox="1">
          <a:spLocks noChangeArrowheads="1"/>
        </xdr:cNvSpPr>
      </xdr:nvSpPr>
      <xdr:spPr bwMode="auto">
        <a:xfrm>
          <a:off x="19050" y="249010714"/>
          <a:ext cx="4389664" cy="54809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1419</xdr:row>
      <xdr:rowOff>10886</xdr:rowOff>
    </xdr:from>
    <xdr:to>
      <xdr:col>6</xdr:col>
      <xdr:colOff>612321</xdr:colOff>
      <xdr:row>1446</xdr:row>
      <xdr:rowOff>174171</xdr:rowOff>
    </xdr:to>
    <xdr:sp macro="" textlink="">
      <xdr:nvSpPr>
        <xdr:cNvPr id="1081" name="Text Box 27">
          <a:extLst>
            <a:ext uri="{FF2B5EF4-FFF2-40B4-BE49-F238E27FC236}">
              <a16:creationId xmlns:a16="http://schemas.microsoft.com/office/drawing/2014/main" id="{8ED3B2EB-2EB7-3C90-061E-1F028E5F0606}"/>
            </a:ext>
          </a:extLst>
        </xdr:cNvPr>
        <xdr:cNvSpPr txBox="1">
          <a:spLocks noChangeArrowheads="1"/>
        </xdr:cNvSpPr>
      </xdr:nvSpPr>
      <xdr:spPr bwMode="auto">
        <a:xfrm>
          <a:off x="19050" y="258870450"/>
          <a:ext cx="4381500" cy="54700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1473</xdr:row>
      <xdr:rowOff>10886</xdr:rowOff>
    </xdr:from>
    <xdr:to>
      <xdr:col>6</xdr:col>
      <xdr:colOff>620486</xdr:colOff>
      <xdr:row>1500</xdr:row>
      <xdr:rowOff>185057</xdr:rowOff>
    </xdr:to>
    <xdr:sp macro="" textlink="">
      <xdr:nvSpPr>
        <xdr:cNvPr id="1082" name="Text Box 28">
          <a:extLst>
            <a:ext uri="{FF2B5EF4-FFF2-40B4-BE49-F238E27FC236}">
              <a16:creationId xmlns:a16="http://schemas.microsoft.com/office/drawing/2014/main" id="{90166C03-8E92-E3FF-3E43-40E34BE90CCA}"/>
            </a:ext>
          </a:extLst>
        </xdr:cNvPr>
        <xdr:cNvSpPr txBox="1">
          <a:spLocks noChangeArrowheads="1"/>
        </xdr:cNvSpPr>
      </xdr:nvSpPr>
      <xdr:spPr bwMode="auto">
        <a:xfrm>
          <a:off x="19050" y="268730186"/>
          <a:ext cx="4389664" cy="54809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1527</xdr:row>
      <xdr:rowOff>10886</xdr:rowOff>
    </xdr:from>
    <xdr:to>
      <xdr:col>6</xdr:col>
      <xdr:colOff>620486</xdr:colOff>
      <xdr:row>1554</xdr:row>
      <xdr:rowOff>185057</xdr:rowOff>
    </xdr:to>
    <xdr:sp macro="" textlink="">
      <xdr:nvSpPr>
        <xdr:cNvPr id="1083" name="Text Box 29">
          <a:extLst>
            <a:ext uri="{FF2B5EF4-FFF2-40B4-BE49-F238E27FC236}">
              <a16:creationId xmlns:a16="http://schemas.microsoft.com/office/drawing/2014/main" id="{AD0EAE8C-D2C4-0EF9-B0F0-47B616C1F039}"/>
            </a:ext>
          </a:extLst>
        </xdr:cNvPr>
        <xdr:cNvSpPr txBox="1">
          <a:spLocks noChangeArrowheads="1"/>
        </xdr:cNvSpPr>
      </xdr:nvSpPr>
      <xdr:spPr bwMode="auto">
        <a:xfrm>
          <a:off x="19050" y="278589921"/>
          <a:ext cx="4389664" cy="54809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1581</xdr:row>
      <xdr:rowOff>10886</xdr:rowOff>
    </xdr:from>
    <xdr:to>
      <xdr:col>6</xdr:col>
      <xdr:colOff>620486</xdr:colOff>
      <xdr:row>1608</xdr:row>
      <xdr:rowOff>166007</xdr:rowOff>
    </xdr:to>
    <xdr:sp macro="" textlink="">
      <xdr:nvSpPr>
        <xdr:cNvPr id="1084" name="Text Box 30">
          <a:extLst>
            <a:ext uri="{FF2B5EF4-FFF2-40B4-BE49-F238E27FC236}">
              <a16:creationId xmlns:a16="http://schemas.microsoft.com/office/drawing/2014/main" id="{1F907DA6-183F-A0A0-86A8-6113EBD1D099}"/>
            </a:ext>
          </a:extLst>
        </xdr:cNvPr>
        <xdr:cNvSpPr txBox="1">
          <a:spLocks noChangeArrowheads="1"/>
        </xdr:cNvSpPr>
      </xdr:nvSpPr>
      <xdr:spPr bwMode="auto">
        <a:xfrm>
          <a:off x="19050" y="288449657"/>
          <a:ext cx="4389664" cy="54619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9D4E-A6F1-4F8F-94E0-AC66463BD5D7}">
  <sheetPr codeName="Sheet24">
    <tabColor indexed="10"/>
  </sheetPr>
  <dimension ref="A1:P1620"/>
  <sheetViews>
    <sheetView showGridLines="0" showZeros="0" tabSelected="1" topLeftCell="A22" workbookViewId="0">
      <selection activeCell="A1612" sqref="A1612:E1612"/>
    </sheetView>
  </sheetViews>
  <sheetFormatPr defaultRowHeight="12.9" x14ac:dyDescent="0.65"/>
  <sheetData>
    <row r="1" spans="1:16" ht="13.1" x14ac:dyDescent="0.7">
      <c r="A1" s="49" t="s">
        <v>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6" x14ac:dyDescent="0.65">
      <c r="A2" s="1"/>
      <c r="B2" s="2"/>
      <c r="C2" s="2"/>
      <c r="D2" s="2"/>
      <c r="E2" s="85" t="s">
        <v>0</v>
      </c>
      <c r="F2" s="85"/>
      <c r="G2" s="85"/>
      <c r="H2" s="85"/>
      <c r="I2" s="101">
        <v>0</v>
      </c>
      <c r="J2" s="101"/>
      <c r="K2" s="101"/>
      <c r="L2" s="4"/>
    </row>
    <row r="3" spans="1:16" x14ac:dyDescent="0.65">
      <c r="A3" s="1"/>
      <c r="B3" s="2"/>
      <c r="C3" s="2"/>
      <c r="D3" s="2"/>
      <c r="E3" s="2"/>
      <c r="F3" s="2"/>
      <c r="G3" s="2"/>
      <c r="H3" s="2"/>
      <c r="I3" s="100" t="s">
        <v>54</v>
      </c>
      <c r="J3" s="91"/>
      <c r="K3" s="91"/>
      <c r="L3" s="4"/>
    </row>
    <row r="4" spans="1:16" x14ac:dyDescent="0.6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4"/>
    </row>
    <row r="5" spans="1:16" ht="13.75" thickBot="1" x14ac:dyDescent="0.85">
      <c r="A5" s="5" t="s">
        <v>1</v>
      </c>
      <c r="B5" s="2"/>
      <c r="C5" s="2"/>
      <c r="D5" s="2"/>
      <c r="E5" s="2"/>
      <c r="F5" s="2"/>
      <c r="G5" s="6" t="s">
        <v>2</v>
      </c>
      <c r="H5" s="6"/>
      <c r="I5" s="2"/>
      <c r="J5" s="94">
        <v>0</v>
      </c>
      <c r="K5" s="94"/>
      <c r="L5" s="95"/>
    </row>
    <row r="6" spans="1:16" ht="13.1" x14ac:dyDescent="0.7">
      <c r="A6" s="1"/>
      <c r="B6" s="2"/>
      <c r="C6" s="2"/>
      <c r="D6" s="2"/>
      <c r="E6" s="2"/>
      <c r="F6" s="2"/>
      <c r="G6" s="6"/>
      <c r="H6" s="6"/>
      <c r="I6" s="2"/>
      <c r="J6" s="2"/>
      <c r="K6" s="2"/>
      <c r="L6" s="4"/>
      <c r="M6" s="122" t="s">
        <v>60</v>
      </c>
      <c r="N6" s="123"/>
      <c r="O6" s="20"/>
      <c r="P6" s="21"/>
    </row>
    <row r="7" spans="1:16" ht="13.1" x14ac:dyDescent="0.7">
      <c r="A7" s="5" t="s">
        <v>3</v>
      </c>
      <c r="B7" s="2"/>
      <c r="C7" s="54"/>
      <c r="D7" s="55"/>
      <c r="E7" s="55"/>
      <c r="F7" s="55"/>
      <c r="G7" s="55"/>
      <c r="H7" s="6" t="s">
        <v>4</v>
      </c>
      <c r="I7" s="3">
        <v>1</v>
      </c>
      <c r="J7" s="2"/>
      <c r="K7" s="2"/>
      <c r="L7" s="4"/>
      <c r="M7" s="124"/>
      <c r="N7" s="125" t="s">
        <v>61</v>
      </c>
      <c r="O7" s="2"/>
      <c r="P7" s="4"/>
    </row>
    <row r="8" spans="1:16" ht="13.1" x14ac:dyDescent="0.7">
      <c r="A8" s="5"/>
      <c r="B8" s="2"/>
      <c r="C8" s="55"/>
      <c r="D8" s="55"/>
      <c r="E8" s="55"/>
      <c r="F8" s="55"/>
      <c r="G8" s="55"/>
      <c r="H8" s="2" t="s">
        <v>5</v>
      </c>
      <c r="I8" s="60"/>
      <c r="J8" s="61"/>
      <c r="K8" s="2"/>
      <c r="L8" s="4"/>
      <c r="M8" s="1"/>
      <c r="N8" s="2"/>
      <c r="O8" s="2"/>
      <c r="P8" s="4"/>
    </row>
    <row r="9" spans="1:16" ht="13.1" x14ac:dyDescent="0.7">
      <c r="A9" s="5" t="s">
        <v>6</v>
      </c>
      <c r="B9" s="2"/>
      <c r="C9" s="2" t="s">
        <v>50</v>
      </c>
      <c r="D9" s="2"/>
      <c r="E9" s="6" t="s">
        <v>7</v>
      </c>
      <c r="F9" s="6"/>
      <c r="G9" s="47"/>
      <c r="H9" s="47"/>
      <c r="I9" s="47"/>
      <c r="J9" s="47"/>
      <c r="K9" s="7"/>
      <c r="L9" s="8"/>
      <c r="M9" s="126"/>
      <c r="N9" s="125" t="s">
        <v>62</v>
      </c>
      <c r="O9" s="2"/>
      <c r="P9" s="4"/>
    </row>
    <row r="10" spans="1:16" x14ac:dyDescent="0.65">
      <c r="A10" s="1"/>
      <c r="B10" s="2"/>
      <c r="C10" s="2"/>
      <c r="D10" s="2"/>
      <c r="E10" s="2"/>
      <c r="F10" s="2"/>
      <c r="G10" s="56">
        <v>0</v>
      </c>
      <c r="H10" s="56"/>
      <c r="I10" s="82"/>
      <c r="J10" s="82"/>
      <c r="K10" s="9"/>
      <c r="L10" s="10"/>
      <c r="M10" s="1"/>
      <c r="N10" s="125" t="s">
        <v>63</v>
      </c>
      <c r="O10" s="2"/>
      <c r="P10" s="4"/>
    </row>
    <row r="11" spans="1:16" ht="13.5" thickBot="1" x14ac:dyDescent="0.8">
      <c r="A11" s="1"/>
      <c r="B11" s="2"/>
      <c r="C11" s="2">
        <v>0</v>
      </c>
      <c r="D11" s="2"/>
      <c r="E11" s="2"/>
      <c r="F11" s="2"/>
      <c r="G11" s="57"/>
      <c r="H11" s="57"/>
      <c r="I11" s="57"/>
      <c r="J11" s="57"/>
      <c r="K11" s="7"/>
      <c r="L11" s="8"/>
      <c r="M11" s="11"/>
      <c r="N11" s="25"/>
      <c r="O11" s="25"/>
      <c r="P11" s="26"/>
    </row>
    <row r="12" spans="1:16" x14ac:dyDescent="0.65">
      <c r="A12" s="1"/>
      <c r="B12" s="2"/>
      <c r="C12" s="2"/>
      <c r="D12" s="2"/>
      <c r="E12" s="2"/>
      <c r="F12" s="2"/>
      <c r="G12" s="82"/>
      <c r="H12" s="82"/>
      <c r="I12" s="82"/>
      <c r="J12" s="82"/>
      <c r="K12" s="9"/>
      <c r="L12" s="10"/>
    </row>
    <row r="13" spans="1:16" x14ac:dyDescent="0.6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4"/>
    </row>
    <row r="14" spans="1:16" ht="13.5" customHeight="1" thickBot="1" x14ac:dyDescent="0.95">
      <c r="A14" s="11"/>
      <c r="B14" s="71" t="s">
        <v>8</v>
      </c>
      <c r="C14" s="71"/>
      <c r="D14" s="71"/>
      <c r="E14" s="71"/>
      <c r="F14" s="71"/>
      <c r="G14" s="71"/>
      <c r="H14" s="71"/>
      <c r="I14" s="71"/>
      <c r="J14" s="71"/>
      <c r="K14" s="71"/>
      <c r="L14" s="4"/>
    </row>
    <row r="15" spans="1:16" s="14" customFormat="1" ht="16.100000000000001" thickBot="1" x14ac:dyDescent="0.95">
      <c r="A15" s="12"/>
      <c r="B15" s="13"/>
      <c r="C15" s="13"/>
      <c r="D15" s="13"/>
      <c r="E15" s="13"/>
      <c r="F15" s="13"/>
      <c r="G15" s="13"/>
      <c r="H15" s="62" t="s">
        <v>9</v>
      </c>
      <c r="I15" s="63"/>
      <c r="J15" s="63"/>
      <c r="K15" s="63"/>
      <c r="L15" s="64"/>
    </row>
    <row r="16" spans="1:16" s="14" customFormat="1" ht="16.100000000000001" thickBot="1" x14ac:dyDescent="0.95">
      <c r="A16" s="15"/>
      <c r="B16" s="13"/>
      <c r="C16" s="13"/>
      <c r="D16" s="13"/>
      <c r="E16" s="13"/>
      <c r="F16" s="13"/>
      <c r="G16" s="13"/>
      <c r="H16" s="65" t="s">
        <v>10</v>
      </c>
      <c r="I16" s="65"/>
      <c r="J16" s="16" t="s">
        <v>11</v>
      </c>
      <c r="K16" s="66" t="s">
        <v>12</v>
      </c>
      <c r="L16" s="66"/>
    </row>
    <row r="17" spans="1:12" s="14" customFormat="1" ht="15.45" x14ac:dyDescent="0.8">
      <c r="A17" s="15"/>
      <c r="B17" s="13"/>
      <c r="C17" s="13"/>
      <c r="D17" s="13"/>
      <c r="E17" s="13"/>
      <c r="F17" s="13"/>
      <c r="G17" s="13"/>
      <c r="H17" s="111" t="s">
        <v>13</v>
      </c>
      <c r="I17" s="112"/>
      <c r="J17" s="102"/>
      <c r="K17" s="103"/>
      <c r="L17" s="104"/>
    </row>
    <row r="18" spans="1:12" s="14" customFormat="1" ht="15.45" x14ac:dyDescent="0.8">
      <c r="A18" s="15"/>
      <c r="B18" s="13"/>
      <c r="C18" s="13"/>
      <c r="D18" s="13"/>
      <c r="E18" s="13"/>
      <c r="F18" s="13"/>
      <c r="G18" s="13"/>
      <c r="H18" s="113" t="s">
        <v>14</v>
      </c>
      <c r="I18" s="114"/>
      <c r="J18" s="105"/>
      <c r="K18" s="106"/>
      <c r="L18" s="107"/>
    </row>
    <row r="19" spans="1:12" s="14" customFormat="1" ht="15.45" x14ac:dyDescent="0.8">
      <c r="A19" s="15"/>
      <c r="B19" s="13"/>
      <c r="C19" s="13"/>
      <c r="D19" s="13"/>
      <c r="E19" s="13"/>
      <c r="F19" s="13"/>
      <c r="G19" s="13"/>
      <c r="H19" s="113" t="s">
        <v>15</v>
      </c>
      <c r="I19" s="114"/>
      <c r="J19" s="105"/>
      <c r="K19" s="106"/>
      <c r="L19" s="107"/>
    </row>
    <row r="20" spans="1:12" s="14" customFormat="1" ht="15.45" x14ac:dyDescent="0.8">
      <c r="A20" s="15"/>
      <c r="B20" s="13"/>
      <c r="C20" s="13"/>
      <c r="D20" s="13"/>
      <c r="E20" s="13"/>
      <c r="F20" s="13"/>
      <c r="G20" s="13"/>
      <c r="H20" s="113" t="s">
        <v>16</v>
      </c>
      <c r="I20" s="114"/>
      <c r="J20" s="105"/>
      <c r="K20" s="106"/>
      <c r="L20" s="107"/>
    </row>
    <row r="21" spans="1:12" s="14" customFormat="1" ht="15.45" x14ac:dyDescent="0.8">
      <c r="A21" s="15"/>
      <c r="B21" s="13"/>
      <c r="C21" s="13"/>
      <c r="D21" s="13"/>
      <c r="E21" s="13"/>
      <c r="F21" s="13"/>
      <c r="G21" s="13"/>
      <c r="H21" s="113" t="s">
        <v>17</v>
      </c>
      <c r="I21" s="114"/>
      <c r="J21" s="105"/>
      <c r="K21" s="106"/>
      <c r="L21" s="107"/>
    </row>
    <row r="22" spans="1:12" s="14" customFormat="1" ht="15.45" x14ac:dyDescent="0.8">
      <c r="A22" s="15"/>
      <c r="B22" s="13"/>
      <c r="C22" s="13"/>
      <c r="D22" s="13"/>
      <c r="E22" s="13"/>
      <c r="F22" s="13"/>
      <c r="G22" s="13"/>
      <c r="H22" s="113" t="s">
        <v>18</v>
      </c>
      <c r="I22" s="114"/>
      <c r="J22" s="105"/>
      <c r="K22" s="106"/>
      <c r="L22" s="107"/>
    </row>
    <row r="23" spans="1:12" s="14" customFormat="1" ht="15.45" x14ac:dyDescent="0.8">
      <c r="A23" s="15"/>
      <c r="B23" s="13"/>
      <c r="C23" s="13"/>
      <c r="D23" s="13"/>
      <c r="E23" s="13"/>
      <c r="F23" s="13"/>
      <c r="G23" s="13"/>
      <c r="H23" s="113" t="s">
        <v>19</v>
      </c>
      <c r="I23" s="114"/>
      <c r="J23" s="105"/>
      <c r="K23" s="106"/>
      <c r="L23" s="107"/>
    </row>
    <row r="24" spans="1:12" s="14" customFormat="1" ht="15.45" x14ac:dyDescent="0.8">
      <c r="A24" s="15"/>
      <c r="B24" s="13"/>
      <c r="C24" s="13"/>
      <c r="D24" s="13"/>
      <c r="E24" s="13"/>
      <c r="F24" s="13"/>
      <c r="G24" s="13"/>
      <c r="H24" s="113" t="s">
        <v>20</v>
      </c>
      <c r="I24" s="114"/>
      <c r="J24" s="105"/>
      <c r="K24" s="106"/>
      <c r="L24" s="107"/>
    </row>
    <row r="25" spans="1:12" s="14" customFormat="1" ht="15.45" x14ac:dyDescent="0.8">
      <c r="A25" s="15"/>
      <c r="B25" s="13"/>
      <c r="C25" s="13"/>
      <c r="D25" s="13"/>
      <c r="E25" s="13"/>
      <c r="F25" s="13"/>
      <c r="G25" s="13"/>
      <c r="H25" s="113" t="s">
        <v>21</v>
      </c>
      <c r="I25" s="114"/>
      <c r="J25" s="105"/>
      <c r="K25" s="106"/>
      <c r="L25" s="107"/>
    </row>
    <row r="26" spans="1:12" s="14" customFormat="1" ht="15.45" x14ac:dyDescent="0.8">
      <c r="A26" s="15"/>
      <c r="B26" s="13"/>
      <c r="C26" s="13"/>
      <c r="D26" s="13"/>
      <c r="E26" s="13"/>
      <c r="F26" s="13"/>
      <c r="G26" s="13"/>
      <c r="H26" s="113" t="s">
        <v>22</v>
      </c>
      <c r="I26" s="114"/>
      <c r="J26" s="105"/>
      <c r="K26" s="106"/>
      <c r="L26" s="107"/>
    </row>
    <row r="27" spans="1:12" s="14" customFormat="1" ht="15.45" x14ac:dyDescent="0.8">
      <c r="A27" s="15"/>
      <c r="B27" s="13"/>
      <c r="C27" s="13"/>
      <c r="D27" s="13"/>
      <c r="E27" s="13"/>
      <c r="F27" s="13"/>
      <c r="G27" s="13"/>
      <c r="H27" s="113" t="s">
        <v>23</v>
      </c>
      <c r="I27" s="114"/>
      <c r="J27" s="105"/>
      <c r="K27" s="106"/>
      <c r="L27" s="107"/>
    </row>
    <row r="28" spans="1:12" s="14" customFormat="1" ht="15.45" x14ac:dyDescent="0.8">
      <c r="A28" s="15"/>
      <c r="B28" s="13"/>
      <c r="C28" s="13"/>
      <c r="D28" s="13"/>
      <c r="E28" s="13"/>
      <c r="F28" s="13"/>
      <c r="G28" s="13"/>
      <c r="H28" s="113" t="s">
        <v>24</v>
      </c>
      <c r="I28" s="114"/>
      <c r="J28" s="105"/>
      <c r="K28" s="106"/>
      <c r="L28" s="107"/>
    </row>
    <row r="29" spans="1:12" s="14" customFormat="1" ht="15.45" x14ac:dyDescent="0.8">
      <c r="A29" s="15"/>
      <c r="B29" s="13"/>
      <c r="C29" s="13"/>
      <c r="D29" s="13"/>
      <c r="E29" s="13"/>
      <c r="F29" s="13"/>
      <c r="G29" s="13"/>
      <c r="H29" s="113" t="s">
        <v>25</v>
      </c>
      <c r="I29" s="114"/>
      <c r="J29" s="105"/>
      <c r="K29" s="106"/>
      <c r="L29" s="107"/>
    </row>
    <row r="30" spans="1:12" s="14" customFormat="1" ht="15.45" x14ac:dyDescent="0.8">
      <c r="A30" s="15"/>
      <c r="B30" s="13"/>
      <c r="C30" s="13"/>
      <c r="D30" s="13"/>
      <c r="E30" s="13"/>
      <c r="F30" s="13"/>
      <c r="G30" s="13"/>
      <c r="H30" s="113" t="s">
        <v>26</v>
      </c>
      <c r="I30" s="114"/>
      <c r="J30" s="105"/>
      <c r="K30" s="106"/>
      <c r="L30" s="107"/>
    </row>
    <row r="31" spans="1:12" s="14" customFormat="1" ht="15.45" x14ac:dyDescent="0.8">
      <c r="A31" s="15"/>
      <c r="B31" s="13"/>
      <c r="C31" s="13"/>
      <c r="D31" s="13"/>
      <c r="E31" s="13"/>
      <c r="F31" s="13"/>
      <c r="G31" s="13"/>
      <c r="H31" s="113" t="s">
        <v>27</v>
      </c>
      <c r="I31" s="114"/>
      <c r="J31" s="105"/>
      <c r="K31" s="106"/>
      <c r="L31" s="107"/>
    </row>
    <row r="32" spans="1:12" s="14" customFormat="1" ht="15.45" x14ac:dyDescent="0.8">
      <c r="A32" s="15"/>
      <c r="B32" s="13"/>
      <c r="C32" s="13"/>
      <c r="D32" s="13"/>
      <c r="E32" s="13"/>
      <c r="F32" s="13"/>
      <c r="G32" s="13"/>
      <c r="H32" s="113" t="s">
        <v>28</v>
      </c>
      <c r="I32" s="114"/>
      <c r="J32" s="105"/>
      <c r="K32" s="106"/>
      <c r="L32" s="107"/>
    </row>
    <row r="33" spans="1:12" s="14" customFormat="1" ht="15.45" x14ac:dyDescent="0.8">
      <c r="A33" s="15"/>
      <c r="B33" s="13"/>
      <c r="C33" s="13"/>
      <c r="D33" s="13"/>
      <c r="E33" s="13"/>
      <c r="F33" s="13"/>
      <c r="G33" s="13"/>
      <c r="H33" s="113" t="s">
        <v>29</v>
      </c>
      <c r="I33" s="114"/>
      <c r="J33" s="105"/>
      <c r="K33" s="106"/>
      <c r="L33" s="107"/>
    </row>
    <row r="34" spans="1:12" s="14" customFormat="1" ht="15.45" x14ac:dyDescent="0.8">
      <c r="A34" s="15"/>
      <c r="B34" s="13"/>
      <c r="C34" s="13"/>
      <c r="D34" s="13"/>
      <c r="E34" s="13"/>
      <c r="F34" s="13"/>
      <c r="G34" s="13"/>
      <c r="H34" s="113" t="s">
        <v>30</v>
      </c>
      <c r="I34" s="114"/>
      <c r="J34" s="105"/>
      <c r="K34" s="106"/>
      <c r="L34" s="107"/>
    </row>
    <row r="35" spans="1:12" s="14" customFormat="1" ht="15.45" x14ac:dyDescent="0.8">
      <c r="A35" s="15"/>
      <c r="B35" s="13"/>
      <c r="C35" s="13"/>
      <c r="D35" s="13"/>
      <c r="E35" s="13"/>
      <c r="F35" s="13"/>
      <c r="G35" s="13"/>
      <c r="H35" s="113"/>
      <c r="I35" s="114"/>
      <c r="J35" s="105"/>
      <c r="K35" s="106"/>
      <c r="L35" s="107"/>
    </row>
    <row r="36" spans="1:12" s="14" customFormat="1" ht="15.45" x14ac:dyDescent="0.8">
      <c r="A36" s="15"/>
      <c r="B36" s="13"/>
      <c r="C36" s="13"/>
      <c r="D36" s="13"/>
      <c r="E36" s="13"/>
      <c r="F36" s="13"/>
      <c r="G36" s="13"/>
      <c r="H36" s="113"/>
      <c r="I36" s="114"/>
      <c r="J36" s="105"/>
      <c r="K36" s="106"/>
      <c r="L36" s="107"/>
    </row>
    <row r="37" spans="1:12" s="14" customFormat="1" ht="15.45" x14ac:dyDescent="0.8">
      <c r="A37" s="15"/>
      <c r="B37" s="13"/>
      <c r="C37" s="13"/>
      <c r="D37" s="13"/>
      <c r="E37" s="13"/>
      <c r="F37" s="13"/>
      <c r="G37" s="13"/>
      <c r="H37" s="113"/>
      <c r="I37" s="114"/>
      <c r="J37" s="105"/>
      <c r="K37" s="106"/>
      <c r="L37" s="107"/>
    </row>
    <row r="38" spans="1:12" s="14" customFormat="1" ht="15.45" x14ac:dyDescent="0.8">
      <c r="A38" s="15"/>
      <c r="B38" s="13"/>
      <c r="C38" s="13"/>
      <c r="D38" s="13"/>
      <c r="E38" s="13"/>
      <c r="F38" s="13"/>
      <c r="G38" s="13"/>
      <c r="H38" s="113"/>
      <c r="I38" s="114"/>
      <c r="J38" s="105"/>
      <c r="K38" s="106"/>
      <c r="L38" s="107"/>
    </row>
    <row r="39" spans="1:12" s="14" customFormat="1" ht="15.45" x14ac:dyDescent="0.8">
      <c r="A39" s="15"/>
      <c r="B39" s="13"/>
      <c r="C39" s="13"/>
      <c r="D39" s="13"/>
      <c r="E39" s="13"/>
      <c r="F39" s="13"/>
      <c r="G39" s="13"/>
      <c r="H39" s="113"/>
      <c r="I39" s="114"/>
      <c r="J39" s="105"/>
      <c r="K39" s="106"/>
      <c r="L39" s="107"/>
    </row>
    <row r="40" spans="1:12" s="14" customFormat="1" ht="15.45" x14ac:dyDescent="0.8">
      <c r="A40" s="15"/>
      <c r="B40" s="13"/>
      <c r="C40" s="13"/>
      <c r="D40" s="13"/>
      <c r="E40" s="13"/>
      <c r="F40" s="13"/>
      <c r="G40" s="13"/>
      <c r="H40" s="113"/>
      <c r="I40" s="114"/>
      <c r="J40" s="105"/>
      <c r="K40" s="106"/>
      <c r="L40" s="107"/>
    </row>
    <row r="41" spans="1:12" s="14" customFormat="1" ht="15.45" x14ac:dyDescent="0.8">
      <c r="A41" s="15"/>
      <c r="B41" s="13"/>
      <c r="C41" s="13"/>
      <c r="D41" s="13"/>
      <c r="E41" s="13"/>
      <c r="F41" s="13"/>
      <c r="G41" s="13"/>
      <c r="H41" s="113"/>
      <c r="I41" s="114"/>
      <c r="J41" s="105"/>
      <c r="K41" s="106"/>
      <c r="L41" s="107"/>
    </row>
    <row r="42" spans="1:12" s="14" customFormat="1" ht="15.45" x14ac:dyDescent="0.8">
      <c r="A42" s="15"/>
      <c r="B42" s="13"/>
      <c r="C42" s="13"/>
      <c r="D42" s="13"/>
      <c r="E42" s="13"/>
      <c r="F42" s="13"/>
      <c r="G42" s="13"/>
      <c r="H42" s="113"/>
      <c r="I42" s="114"/>
      <c r="J42" s="105"/>
      <c r="K42" s="106"/>
      <c r="L42" s="107"/>
    </row>
    <row r="43" spans="1:12" s="14" customFormat="1" ht="16.100000000000001" thickBot="1" x14ac:dyDescent="0.95">
      <c r="A43" s="15"/>
      <c r="B43" s="13"/>
      <c r="C43" s="13"/>
      <c r="D43" s="13"/>
      <c r="E43" s="13"/>
      <c r="F43" s="13"/>
      <c r="G43" s="13"/>
      <c r="H43" s="115"/>
      <c r="I43" s="116"/>
      <c r="J43" s="108"/>
      <c r="K43" s="109"/>
      <c r="L43" s="110"/>
    </row>
    <row r="44" spans="1:12" ht="13.1" x14ac:dyDescent="0.7">
      <c r="A44" s="19" t="s">
        <v>31</v>
      </c>
      <c r="B44" s="20"/>
      <c r="C44" s="20"/>
      <c r="D44" s="87"/>
      <c r="E44" s="87"/>
      <c r="F44" s="20"/>
      <c r="G44" s="20"/>
      <c r="H44" s="20"/>
      <c r="I44" s="20"/>
      <c r="J44" s="20"/>
      <c r="K44" s="20"/>
      <c r="L44" s="21"/>
    </row>
    <row r="45" spans="1:12" x14ac:dyDescent="0.65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4"/>
    </row>
    <row r="46" spans="1:12" ht="13.75" thickBot="1" x14ac:dyDescent="0.85">
      <c r="A46" s="147" t="s">
        <v>112</v>
      </c>
      <c r="B46" s="148"/>
      <c r="C46" s="148"/>
      <c r="D46" s="146" t="s">
        <v>65</v>
      </c>
      <c r="E46" s="146"/>
      <c r="F46" s="2"/>
      <c r="G46" s="25"/>
      <c r="H46" s="25"/>
      <c r="I46" s="25"/>
      <c r="J46" s="25"/>
      <c r="K46" s="25"/>
      <c r="L46" s="26"/>
    </row>
    <row r="47" spans="1:12" ht="15.45" x14ac:dyDescent="0.8">
      <c r="A47" s="27" t="s">
        <v>32</v>
      </c>
      <c r="B47" s="28"/>
      <c r="C47" s="52"/>
      <c r="D47" s="52"/>
      <c r="E47" s="29" t="s">
        <v>33</v>
      </c>
      <c r="F47" s="30">
        <v>0</v>
      </c>
      <c r="G47" s="31" t="s">
        <v>34</v>
      </c>
      <c r="H47" s="32" t="s">
        <v>35</v>
      </c>
      <c r="I47" s="53" t="s">
        <v>36</v>
      </c>
      <c r="J47" s="53"/>
      <c r="K47" s="33"/>
      <c r="L47" s="34" t="s">
        <v>48</v>
      </c>
    </row>
    <row r="48" spans="1:12" x14ac:dyDescent="0.65">
      <c r="A48" s="1" t="s">
        <v>38</v>
      </c>
      <c r="B48" s="2"/>
      <c r="C48" s="2"/>
      <c r="D48" s="2" t="s">
        <v>39</v>
      </c>
      <c r="E48" s="2"/>
      <c r="F48" s="2" t="s">
        <v>50</v>
      </c>
      <c r="G48" s="2"/>
      <c r="H48" s="35" t="s">
        <v>40</v>
      </c>
      <c r="I48" s="2"/>
      <c r="J48" s="2"/>
      <c r="K48" s="72">
        <f>SUM(K18:L43)</f>
        <v>0</v>
      </c>
      <c r="L48" s="73"/>
    </row>
    <row r="49" spans="1:12" x14ac:dyDescent="0.65">
      <c r="A49" s="1"/>
      <c r="B49" s="2"/>
      <c r="C49" s="2"/>
      <c r="D49" s="36" t="s">
        <v>41</v>
      </c>
      <c r="E49" s="36" t="s">
        <v>42</v>
      </c>
      <c r="F49" s="36" t="s">
        <v>51</v>
      </c>
      <c r="G49" s="2"/>
      <c r="H49" s="37" t="s">
        <v>43</v>
      </c>
      <c r="I49" s="2"/>
      <c r="J49" s="2"/>
      <c r="K49" s="72">
        <v>0</v>
      </c>
      <c r="L49" s="73"/>
    </row>
    <row r="50" spans="1:12" ht="13.5" thickBot="1" x14ac:dyDescent="0.8">
      <c r="A50" s="117" t="s">
        <v>55</v>
      </c>
      <c r="B50" s="2"/>
      <c r="C50" s="2"/>
      <c r="D50" s="119">
        <f>IF(D54&gt;0,D52-D54,D52+D53+D51)</f>
        <v>0</v>
      </c>
      <c r="E50" s="119">
        <f>IF(E54&gt;0,E52-E54,E52+E53+E51)</f>
        <v>0</v>
      </c>
      <c r="F50" s="119">
        <f>IF(F54&gt;0,F52-F54,F52+F53+F51)</f>
        <v>0</v>
      </c>
      <c r="G50" s="2"/>
      <c r="H50" s="37" t="s">
        <v>44</v>
      </c>
      <c r="I50" s="2"/>
      <c r="J50" s="2"/>
      <c r="K50" s="74">
        <f>K48+K49</f>
        <v>0</v>
      </c>
      <c r="L50" s="75"/>
    </row>
    <row r="51" spans="1:12" ht="13.5" thickTop="1" x14ac:dyDescent="0.65">
      <c r="A51" s="38" t="s">
        <v>56</v>
      </c>
      <c r="B51" s="2"/>
      <c r="C51" s="2"/>
      <c r="D51" s="120"/>
      <c r="E51" s="120"/>
      <c r="F51" s="120"/>
      <c r="G51" s="2"/>
      <c r="H51" s="37"/>
      <c r="I51" s="2"/>
      <c r="J51" s="2"/>
      <c r="K51" s="39"/>
      <c r="L51" s="40"/>
    </row>
    <row r="52" spans="1:12" x14ac:dyDescent="0.65">
      <c r="A52" s="117" t="s">
        <v>57</v>
      </c>
      <c r="B52" s="2"/>
      <c r="C52" s="2"/>
      <c r="D52" s="120"/>
      <c r="E52" s="120"/>
      <c r="F52" s="120"/>
      <c r="G52" s="2"/>
      <c r="H52" s="41" t="s">
        <v>45</v>
      </c>
      <c r="I52" s="23"/>
      <c r="J52" s="23"/>
      <c r="K52" s="83"/>
      <c r="L52" s="84"/>
    </row>
    <row r="53" spans="1:12" x14ac:dyDescent="0.65">
      <c r="A53" s="117" t="s">
        <v>58</v>
      </c>
      <c r="B53" s="2"/>
      <c r="C53" s="2"/>
      <c r="D53" s="120"/>
      <c r="E53" s="120"/>
      <c r="F53" s="120"/>
      <c r="G53" s="2"/>
      <c r="H53" s="90"/>
      <c r="I53" s="91"/>
      <c r="J53" s="92"/>
      <c r="K53" s="76"/>
      <c r="L53" s="77"/>
    </row>
    <row r="54" spans="1:12" ht="13.5" thickBot="1" x14ac:dyDescent="0.8">
      <c r="A54" s="118" t="s">
        <v>59</v>
      </c>
      <c r="B54" s="25"/>
      <c r="C54" s="25"/>
      <c r="D54" s="121"/>
      <c r="E54" s="121"/>
      <c r="F54" s="121"/>
      <c r="G54" s="25"/>
      <c r="H54" s="78" t="s">
        <v>46</v>
      </c>
      <c r="I54" s="79"/>
      <c r="J54" s="80"/>
      <c r="K54" s="78" t="s">
        <v>47</v>
      </c>
      <c r="L54" s="81"/>
    </row>
    <row r="55" spans="1:12" ht="13.5" thickBot="1" x14ac:dyDescent="0.8">
      <c r="A55" s="42"/>
      <c r="B55" s="43"/>
      <c r="C55" s="43"/>
      <c r="D55" s="44"/>
      <c r="E55" s="44"/>
      <c r="F55" s="44"/>
      <c r="G55" s="43"/>
      <c r="H55" s="45"/>
      <c r="I55" s="45"/>
      <c r="J55" s="45"/>
      <c r="K55" s="45"/>
      <c r="L55" s="45"/>
    </row>
    <row r="56" spans="1:12" ht="13.1" x14ac:dyDescent="0.7">
      <c r="A56" s="49" t="str">
        <f>A1</f>
        <v>DATA SUMMARY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1"/>
    </row>
    <row r="57" spans="1:12" x14ac:dyDescent="0.65">
      <c r="A57" s="1"/>
      <c r="B57" s="2"/>
      <c r="C57" s="2"/>
      <c r="D57" s="2"/>
      <c r="E57" s="85" t="s">
        <v>0</v>
      </c>
      <c r="F57" s="85"/>
      <c r="G57" s="85"/>
      <c r="H57" s="85"/>
      <c r="I57" s="61">
        <f>I2</f>
        <v>0</v>
      </c>
      <c r="J57" s="61"/>
      <c r="K57" s="61"/>
      <c r="L57" s="4"/>
    </row>
    <row r="58" spans="1:12" x14ac:dyDescent="0.6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4"/>
    </row>
    <row r="59" spans="1:12" x14ac:dyDescent="0.6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4"/>
    </row>
    <row r="60" spans="1:12" ht="13.1" x14ac:dyDescent="0.7">
      <c r="A60" s="5" t="s">
        <v>1</v>
      </c>
      <c r="B60" s="2">
        <f>B5</f>
        <v>0</v>
      </c>
      <c r="C60" s="2"/>
      <c r="D60" s="2"/>
      <c r="E60" s="2"/>
      <c r="F60" s="2"/>
      <c r="G60" s="6" t="s">
        <v>2</v>
      </c>
      <c r="H60" s="6"/>
      <c r="I60" s="2"/>
      <c r="J60" s="94">
        <f>IF(J5="Work Start",0,J5+1)</f>
        <v>1</v>
      </c>
      <c r="K60" s="94"/>
      <c r="L60" s="95"/>
    </row>
    <row r="61" spans="1:12" ht="13.1" x14ac:dyDescent="0.7">
      <c r="A61" s="1"/>
      <c r="B61" s="2"/>
      <c r="C61" s="2"/>
      <c r="D61" s="2"/>
      <c r="E61" s="2"/>
      <c r="F61" s="2"/>
      <c r="G61" s="6"/>
      <c r="H61" s="6"/>
      <c r="I61" s="2"/>
      <c r="J61" s="2"/>
      <c r="K61" s="2"/>
      <c r="L61" s="4"/>
    </row>
    <row r="62" spans="1:12" ht="13.1" x14ac:dyDescent="0.7">
      <c r="A62" s="5" t="s">
        <v>3</v>
      </c>
      <c r="B62" s="2"/>
      <c r="C62" s="54">
        <f>C7</f>
        <v>0</v>
      </c>
      <c r="D62" s="55"/>
      <c r="E62" s="55"/>
      <c r="F62" s="55"/>
      <c r="G62" s="55"/>
      <c r="H62" s="6" t="s">
        <v>4</v>
      </c>
      <c r="I62" s="3">
        <f>I7+1</f>
        <v>2</v>
      </c>
      <c r="J62" s="2"/>
      <c r="K62" s="2"/>
      <c r="L62" s="4"/>
    </row>
    <row r="63" spans="1:12" ht="13.1" x14ac:dyDescent="0.7">
      <c r="A63" s="5"/>
      <c r="B63" s="2"/>
      <c r="C63" s="55"/>
      <c r="D63" s="55"/>
      <c r="E63" s="55"/>
      <c r="F63" s="55"/>
      <c r="G63" s="55"/>
      <c r="H63" s="2" t="s">
        <v>5</v>
      </c>
      <c r="I63" s="60">
        <f>I8</f>
        <v>0</v>
      </c>
      <c r="J63" s="93"/>
      <c r="K63" s="2"/>
      <c r="L63" s="4"/>
    </row>
    <row r="64" spans="1:12" ht="13.1" x14ac:dyDescent="0.7">
      <c r="A64" s="5" t="s">
        <v>6</v>
      </c>
      <c r="B64" s="2"/>
      <c r="C64" s="2"/>
      <c r="D64" s="2"/>
      <c r="E64" s="6" t="s">
        <v>7</v>
      </c>
      <c r="F64" s="6"/>
      <c r="G64" s="47">
        <f>G9</f>
        <v>0</v>
      </c>
      <c r="H64" s="47"/>
      <c r="I64" s="47">
        <f>I9</f>
        <v>0</v>
      </c>
      <c r="J64" s="47"/>
      <c r="K64" s="7"/>
      <c r="L64" s="8"/>
    </row>
    <row r="65" spans="1:12" x14ac:dyDescent="0.65">
      <c r="A65" s="1"/>
      <c r="B65" s="2"/>
      <c r="C65" s="2"/>
      <c r="D65" s="2"/>
      <c r="E65" s="2"/>
      <c r="F65" s="2"/>
      <c r="G65" s="56">
        <f>G10</f>
        <v>0</v>
      </c>
      <c r="H65" s="56"/>
      <c r="I65" s="82">
        <f>I10</f>
        <v>0</v>
      </c>
      <c r="J65" s="82"/>
      <c r="K65" s="9"/>
      <c r="L65" s="10"/>
    </row>
    <row r="66" spans="1:12" x14ac:dyDescent="0.65">
      <c r="A66" s="1"/>
      <c r="B66" s="2"/>
      <c r="C66" s="2">
        <v>0</v>
      </c>
      <c r="D66" s="2"/>
      <c r="E66" s="2"/>
      <c r="F66" s="2"/>
      <c r="G66" s="57">
        <f>G11</f>
        <v>0</v>
      </c>
      <c r="H66" s="57"/>
      <c r="I66" s="57">
        <f>I11</f>
        <v>0</v>
      </c>
      <c r="J66" s="57"/>
      <c r="K66" s="7"/>
      <c r="L66" s="8"/>
    </row>
    <row r="67" spans="1:12" x14ac:dyDescent="0.65">
      <c r="A67" s="1"/>
      <c r="B67" s="2"/>
      <c r="C67" s="2"/>
      <c r="D67" s="2"/>
      <c r="E67" s="2"/>
      <c r="F67" s="2"/>
      <c r="G67" s="82">
        <f>G12</f>
        <v>0</v>
      </c>
      <c r="H67" s="82"/>
      <c r="I67" s="82">
        <f>I12</f>
        <v>0</v>
      </c>
      <c r="J67" s="82"/>
      <c r="K67" s="9"/>
      <c r="L67" s="10"/>
    </row>
    <row r="68" spans="1:12" x14ac:dyDescent="0.6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4"/>
    </row>
    <row r="69" spans="1:12" ht="13.75" thickBot="1" x14ac:dyDescent="0.85">
      <c r="A69" s="11"/>
      <c r="B69" s="25"/>
      <c r="C69" s="25"/>
      <c r="D69" s="86" t="s">
        <v>8</v>
      </c>
      <c r="E69" s="86"/>
      <c r="F69" s="86"/>
      <c r="G69" s="86"/>
      <c r="H69" s="86"/>
      <c r="I69" s="25"/>
      <c r="J69" s="25"/>
      <c r="K69" s="25"/>
      <c r="L69" s="26"/>
    </row>
    <row r="70" spans="1:12" s="14" customFormat="1" ht="16.100000000000001" thickBot="1" x14ac:dyDescent="0.95">
      <c r="A70" s="46"/>
      <c r="B70" s="13"/>
      <c r="C70" s="13"/>
      <c r="D70" s="13"/>
      <c r="E70" s="13"/>
      <c r="F70" s="13"/>
      <c r="G70" s="13"/>
      <c r="H70" s="62" t="s">
        <v>9</v>
      </c>
      <c r="I70" s="63"/>
      <c r="J70" s="63"/>
      <c r="K70" s="63"/>
      <c r="L70" s="64"/>
    </row>
    <row r="71" spans="1:12" s="14" customFormat="1" ht="16.100000000000001" thickBot="1" x14ac:dyDescent="0.95">
      <c r="A71" s="15"/>
      <c r="B71" s="13"/>
      <c r="C71" s="13"/>
      <c r="D71" s="13"/>
      <c r="E71" s="13"/>
      <c r="F71" s="13"/>
      <c r="G71" s="13"/>
      <c r="H71" s="65" t="s">
        <v>10</v>
      </c>
      <c r="I71" s="65"/>
      <c r="J71" s="16" t="s">
        <v>11</v>
      </c>
      <c r="K71" s="66" t="s">
        <v>12</v>
      </c>
      <c r="L71" s="66"/>
    </row>
    <row r="72" spans="1:12" s="14" customFormat="1" ht="16.100000000000001" thickBot="1" x14ac:dyDescent="0.95">
      <c r="A72" s="15"/>
      <c r="B72" s="13"/>
      <c r="C72" s="13"/>
      <c r="D72" s="13"/>
      <c r="E72" s="13"/>
      <c r="F72" s="13"/>
      <c r="G72" s="13"/>
      <c r="H72" s="67" t="str">
        <f>H17</f>
        <v>Wellhead Equipment</v>
      </c>
      <c r="I72" s="68"/>
      <c r="J72" s="17"/>
      <c r="K72" s="69"/>
      <c r="L72" s="70"/>
    </row>
    <row r="73" spans="1:12" s="14" customFormat="1" ht="16.100000000000001" thickBot="1" x14ac:dyDescent="0.95">
      <c r="A73" s="15"/>
      <c r="B73" s="13"/>
      <c r="C73" s="13"/>
      <c r="D73" s="13"/>
      <c r="E73" s="13"/>
      <c r="F73" s="13"/>
      <c r="G73" s="13"/>
      <c r="H73" s="67" t="str">
        <f t="shared" ref="H73:H97" si="0">H18</f>
        <v>Tubing/Nipples</v>
      </c>
      <c r="I73" s="68"/>
      <c r="J73" s="18"/>
      <c r="K73" s="58"/>
      <c r="L73" s="59"/>
    </row>
    <row r="74" spans="1:12" s="14" customFormat="1" ht="16.100000000000001" thickBot="1" x14ac:dyDescent="0.95">
      <c r="A74" s="15"/>
      <c r="B74" s="13"/>
      <c r="C74" s="13"/>
      <c r="D74" s="13"/>
      <c r="E74" s="13"/>
      <c r="F74" s="13"/>
      <c r="G74" s="13"/>
      <c r="H74" s="67" t="str">
        <f t="shared" si="0"/>
        <v>Packers</v>
      </c>
      <c r="I74" s="68"/>
      <c r="J74" s="18"/>
      <c r="K74" s="58"/>
      <c r="L74" s="59"/>
    </row>
    <row r="75" spans="1:12" s="14" customFormat="1" ht="16.100000000000001" thickBot="1" x14ac:dyDescent="0.95">
      <c r="A75" s="15"/>
      <c r="B75" s="13"/>
      <c r="C75" s="13"/>
      <c r="D75" s="13"/>
      <c r="E75" s="13"/>
      <c r="F75" s="13"/>
      <c r="G75" s="13"/>
      <c r="H75" s="67" t="str">
        <f t="shared" si="0"/>
        <v>Pump/Rods</v>
      </c>
      <c r="I75" s="68"/>
      <c r="J75" s="18"/>
      <c r="K75" s="58"/>
      <c r="L75" s="59"/>
    </row>
    <row r="76" spans="1:12" s="14" customFormat="1" ht="16.100000000000001" thickBot="1" x14ac:dyDescent="0.95">
      <c r="A76" s="15"/>
      <c r="B76" s="13"/>
      <c r="C76" s="13"/>
      <c r="D76" s="13"/>
      <c r="E76" s="13"/>
      <c r="F76" s="13"/>
      <c r="G76" s="13"/>
      <c r="H76" s="67" t="str">
        <f t="shared" si="0"/>
        <v>Bridge Plug(s)</v>
      </c>
      <c r="I76" s="68"/>
      <c r="J76" s="18"/>
      <c r="K76" s="58"/>
      <c r="L76" s="59"/>
    </row>
    <row r="77" spans="1:12" s="14" customFormat="1" ht="16.100000000000001" thickBot="1" x14ac:dyDescent="0.95">
      <c r="A77" s="15"/>
      <c r="B77" s="13"/>
      <c r="C77" s="13"/>
      <c r="D77" s="13"/>
      <c r="E77" s="13"/>
      <c r="F77" s="13"/>
      <c r="G77" s="13"/>
      <c r="H77" s="67" t="str">
        <f t="shared" si="0"/>
        <v>Service Rig/Anchors</v>
      </c>
      <c r="I77" s="68"/>
      <c r="J77" s="18"/>
      <c r="K77" s="58"/>
      <c r="L77" s="59"/>
    </row>
    <row r="78" spans="1:12" s="14" customFormat="1" ht="16.100000000000001" thickBot="1" x14ac:dyDescent="0.95">
      <c r="A78" s="15"/>
      <c r="B78" s="13"/>
      <c r="C78" s="13"/>
      <c r="D78" s="13"/>
      <c r="E78" s="13"/>
      <c r="F78" s="13"/>
      <c r="G78" s="13"/>
      <c r="H78" s="67" t="str">
        <f t="shared" si="0"/>
        <v>E-Line/Slickline</v>
      </c>
      <c r="I78" s="68"/>
      <c r="J78" s="18"/>
      <c r="K78" s="58"/>
      <c r="L78" s="59"/>
    </row>
    <row r="79" spans="1:12" s="14" customFormat="1" ht="16.100000000000001" thickBot="1" x14ac:dyDescent="0.95">
      <c r="A79" s="15"/>
      <c r="B79" s="13"/>
      <c r="C79" s="13"/>
      <c r="D79" s="13"/>
      <c r="E79" s="13"/>
      <c r="F79" s="13"/>
      <c r="G79" s="13"/>
      <c r="H79" s="67" t="str">
        <f t="shared" si="0"/>
        <v>Stimulation</v>
      </c>
      <c r="I79" s="68"/>
      <c r="J79" s="18"/>
      <c r="K79" s="58"/>
      <c r="L79" s="59"/>
    </row>
    <row r="80" spans="1:12" s="14" customFormat="1" ht="16.100000000000001" thickBot="1" x14ac:dyDescent="0.95">
      <c r="A80" s="15"/>
      <c r="B80" s="13"/>
      <c r="C80" s="13"/>
      <c r="D80" s="13"/>
      <c r="E80" s="13"/>
      <c r="F80" s="13"/>
      <c r="G80" s="13"/>
      <c r="H80" s="67" t="str">
        <f t="shared" si="0"/>
        <v>Cementing</v>
      </c>
      <c r="I80" s="68"/>
      <c r="J80" s="18"/>
      <c r="K80" s="58"/>
      <c r="L80" s="59"/>
    </row>
    <row r="81" spans="1:12" s="14" customFormat="1" ht="16.100000000000001" thickBot="1" x14ac:dyDescent="0.95">
      <c r="A81" s="15"/>
      <c r="B81" s="13"/>
      <c r="C81" s="13"/>
      <c r="D81" s="13"/>
      <c r="E81" s="13"/>
      <c r="F81" s="13"/>
      <c r="G81" s="13"/>
      <c r="H81" s="67" t="str">
        <f t="shared" si="0"/>
        <v>Coiled Tubing</v>
      </c>
      <c r="I81" s="68"/>
      <c r="J81" s="18"/>
      <c r="K81" s="58"/>
      <c r="L81" s="59"/>
    </row>
    <row r="82" spans="1:12" s="14" customFormat="1" ht="16.100000000000001" thickBot="1" x14ac:dyDescent="0.95">
      <c r="A82" s="15"/>
      <c r="B82" s="13"/>
      <c r="C82" s="13"/>
      <c r="D82" s="13"/>
      <c r="E82" s="13"/>
      <c r="F82" s="13"/>
      <c r="G82" s="13"/>
      <c r="H82" s="67" t="str">
        <f t="shared" si="0"/>
        <v>Testing</v>
      </c>
      <c r="I82" s="68"/>
      <c r="J82" s="18"/>
      <c r="K82" s="58"/>
      <c r="L82" s="59"/>
    </row>
    <row r="83" spans="1:12" s="14" customFormat="1" ht="16.100000000000001" thickBot="1" x14ac:dyDescent="0.95">
      <c r="A83" s="15"/>
      <c r="B83" s="13"/>
      <c r="C83" s="13"/>
      <c r="D83" s="13"/>
      <c r="E83" s="13"/>
      <c r="F83" s="13"/>
      <c r="G83" s="13"/>
      <c r="H83" s="67" t="str">
        <f t="shared" si="0"/>
        <v>Safety Equipment</v>
      </c>
      <c r="I83" s="68"/>
      <c r="J83" s="18"/>
      <c r="K83" s="58"/>
      <c r="L83" s="59"/>
    </row>
    <row r="84" spans="1:12" s="14" customFormat="1" ht="16.100000000000001" thickBot="1" x14ac:dyDescent="0.95">
      <c r="A84" s="15"/>
      <c r="B84" s="13"/>
      <c r="C84" s="13"/>
      <c r="D84" s="13"/>
      <c r="E84" s="13"/>
      <c r="F84" s="13"/>
      <c r="G84" s="13"/>
      <c r="H84" s="67" t="str">
        <f t="shared" si="0"/>
        <v>Hot Oil Unit</v>
      </c>
      <c r="I84" s="68"/>
      <c r="J84" s="18"/>
      <c r="K84" s="58"/>
      <c r="L84" s="59"/>
    </row>
    <row r="85" spans="1:12" s="14" customFormat="1" ht="16.100000000000001" thickBot="1" x14ac:dyDescent="0.95">
      <c r="A85" s="15"/>
      <c r="B85" s="13"/>
      <c r="C85" s="13"/>
      <c r="D85" s="13"/>
      <c r="E85" s="13"/>
      <c r="F85" s="13"/>
      <c r="G85" s="13"/>
      <c r="H85" s="67" t="str">
        <f t="shared" si="0"/>
        <v>Trucking/Transportation</v>
      </c>
      <c r="I85" s="68"/>
      <c r="J85" s="18"/>
      <c r="K85" s="58"/>
      <c r="L85" s="59"/>
    </row>
    <row r="86" spans="1:12" s="14" customFormat="1" ht="16.100000000000001" thickBot="1" x14ac:dyDescent="0.95">
      <c r="A86" s="15"/>
      <c r="B86" s="13"/>
      <c r="C86" s="13"/>
      <c r="D86" s="13"/>
      <c r="E86" s="13"/>
      <c r="F86" s="13"/>
      <c r="G86" s="13"/>
      <c r="H86" s="67" t="str">
        <f t="shared" si="0"/>
        <v>Rental Equipment</v>
      </c>
      <c r="I86" s="68"/>
      <c r="J86" s="18"/>
      <c r="K86" s="58"/>
      <c r="L86" s="59"/>
    </row>
    <row r="87" spans="1:12" s="14" customFormat="1" ht="16.100000000000001" thickBot="1" x14ac:dyDescent="0.95">
      <c r="A87" s="15"/>
      <c r="B87" s="13"/>
      <c r="C87" s="13"/>
      <c r="D87" s="13"/>
      <c r="E87" s="13"/>
      <c r="F87" s="13"/>
      <c r="G87" s="13"/>
      <c r="H87" s="67" t="str">
        <f t="shared" si="0"/>
        <v>Materials</v>
      </c>
      <c r="I87" s="68"/>
      <c r="J87" s="18"/>
      <c r="K87" s="58"/>
      <c r="L87" s="59"/>
    </row>
    <row r="88" spans="1:12" s="14" customFormat="1" ht="16.100000000000001" thickBot="1" x14ac:dyDescent="0.95">
      <c r="A88" s="15"/>
      <c r="B88" s="13"/>
      <c r="C88" s="13"/>
      <c r="D88" s="13"/>
      <c r="E88" s="13"/>
      <c r="F88" s="13"/>
      <c r="G88" s="13"/>
      <c r="H88" s="67" t="str">
        <f t="shared" si="0"/>
        <v>Wellsite Supervision</v>
      </c>
      <c r="I88" s="68"/>
      <c r="J88" s="18"/>
      <c r="K88" s="58"/>
      <c r="L88" s="59"/>
    </row>
    <row r="89" spans="1:12" s="14" customFormat="1" ht="16.100000000000001" thickBot="1" x14ac:dyDescent="0.95">
      <c r="A89" s="15"/>
      <c r="B89" s="13"/>
      <c r="C89" s="13"/>
      <c r="D89" s="13"/>
      <c r="E89" s="13"/>
      <c r="F89" s="13"/>
      <c r="G89" s="13"/>
      <c r="H89" s="67" t="str">
        <f t="shared" si="0"/>
        <v>Miscellaneous</v>
      </c>
      <c r="I89" s="68"/>
      <c r="J89" s="18"/>
      <c r="K89" s="58"/>
      <c r="L89" s="59"/>
    </row>
    <row r="90" spans="1:12" s="14" customFormat="1" ht="16.100000000000001" thickBot="1" x14ac:dyDescent="0.95">
      <c r="A90" s="15"/>
      <c r="B90" s="13"/>
      <c r="C90" s="13"/>
      <c r="D90" s="13"/>
      <c r="E90" s="13"/>
      <c r="F90" s="13"/>
      <c r="G90" s="13"/>
      <c r="H90" s="67">
        <f t="shared" si="0"/>
        <v>0</v>
      </c>
      <c r="I90" s="68"/>
      <c r="J90" s="18"/>
      <c r="K90" s="58"/>
      <c r="L90" s="59"/>
    </row>
    <row r="91" spans="1:12" s="14" customFormat="1" ht="16.100000000000001" thickBot="1" x14ac:dyDescent="0.95">
      <c r="A91" s="15"/>
      <c r="B91" s="13"/>
      <c r="C91" s="13"/>
      <c r="D91" s="13"/>
      <c r="E91" s="13"/>
      <c r="F91" s="13"/>
      <c r="G91" s="13"/>
      <c r="H91" s="67">
        <f t="shared" si="0"/>
        <v>0</v>
      </c>
      <c r="I91" s="68"/>
      <c r="J91" s="18"/>
      <c r="K91" s="58"/>
      <c r="L91" s="59"/>
    </row>
    <row r="92" spans="1:12" s="14" customFormat="1" ht="16.100000000000001" thickBot="1" x14ac:dyDescent="0.95">
      <c r="A92" s="15"/>
      <c r="B92" s="13"/>
      <c r="C92" s="13"/>
      <c r="D92" s="13"/>
      <c r="E92" s="13"/>
      <c r="F92" s="13"/>
      <c r="G92" s="13"/>
      <c r="H92" s="67">
        <f t="shared" si="0"/>
        <v>0</v>
      </c>
      <c r="I92" s="68"/>
      <c r="J92" s="18"/>
      <c r="K92" s="58"/>
      <c r="L92" s="59"/>
    </row>
    <row r="93" spans="1:12" s="14" customFormat="1" ht="16.100000000000001" thickBot="1" x14ac:dyDescent="0.95">
      <c r="A93" s="15"/>
      <c r="B93" s="13"/>
      <c r="C93" s="13"/>
      <c r="D93" s="13"/>
      <c r="E93" s="13"/>
      <c r="F93" s="13"/>
      <c r="G93" s="13"/>
      <c r="H93" s="67">
        <f t="shared" si="0"/>
        <v>0</v>
      </c>
      <c r="I93" s="68"/>
      <c r="J93" s="18"/>
      <c r="K93" s="58"/>
      <c r="L93" s="59"/>
    </row>
    <row r="94" spans="1:12" s="14" customFormat="1" ht="16.100000000000001" thickBot="1" x14ac:dyDescent="0.95">
      <c r="A94" s="15"/>
      <c r="B94" s="13"/>
      <c r="C94" s="13"/>
      <c r="D94" s="13"/>
      <c r="E94" s="13"/>
      <c r="F94" s="13"/>
      <c r="G94" s="13"/>
      <c r="H94" s="67">
        <f t="shared" si="0"/>
        <v>0</v>
      </c>
      <c r="I94" s="68"/>
      <c r="J94" s="18"/>
      <c r="K94" s="58"/>
      <c r="L94" s="59"/>
    </row>
    <row r="95" spans="1:12" s="14" customFormat="1" ht="16.100000000000001" thickBot="1" x14ac:dyDescent="0.95">
      <c r="A95" s="15"/>
      <c r="B95" s="13"/>
      <c r="C95" s="13"/>
      <c r="D95" s="13"/>
      <c r="E95" s="13"/>
      <c r="F95" s="13"/>
      <c r="G95" s="13"/>
      <c r="H95" s="67">
        <f t="shared" si="0"/>
        <v>0</v>
      </c>
      <c r="I95" s="68"/>
      <c r="J95" s="18"/>
      <c r="K95" s="58"/>
      <c r="L95" s="59"/>
    </row>
    <row r="96" spans="1:12" s="14" customFormat="1" ht="16.100000000000001" thickBot="1" x14ac:dyDescent="0.95">
      <c r="A96" s="15"/>
      <c r="B96" s="13"/>
      <c r="C96" s="13"/>
      <c r="D96" s="13"/>
      <c r="E96" s="13"/>
      <c r="F96" s="13"/>
      <c r="G96" s="13"/>
      <c r="H96" s="67">
        <f t="shared" si="0"/>
        <v>0</v>
      </c>
      <c r="I96" s="68"/>
      <c r="J96" s="18"/>
      <c r="K96" s="58"/>
      <c r="L96" s="59"/>
    </row>
    <row r="97" spans="1:12" s="14" customFormat="1" ht="16.100000000000001" thickBot="1" x14ac:dyDescent="0.95">
      <c r="A97" s="15"/>
      <c r="B97" s="13"/>
      <c r="C97" s="13"/>
      <c r="D97" s="13"/>
      <c r="E97" s="13"/>
      <c r="F97" s="13"/>
      <c r="G97" s="13"/>
      <c r="H97" s="67">
        <f t="shared" si="0"/>
        <v>0</v>
      </c>
      <c r="I97" s="68"/>
      <c r="J97" s="18"/>
      <c r="K97" s="58"/>
      <c r="L97" s="59"/>
    </row>
    <row r="98" spans="1:12" ht="13.1" x14ac:dyDescent="0.7">
      <c r="A98" s="19" t="s">
        <v>31</v>
      </c>
      <c r="B98" s="20"/>
      <c r="C98" s="20"/>
      <c r="D98" s="87">
        <f>IF(J60=0,0,J60+1)</f>
        <v>2</v>
      </c>
      <c r="E98" s="87"/>
      <c r="F98" s="20"/>
      <c r="G98" s="20"/>
      <c r="H98" s="20"/>
      <c r="I98" s="20"/>
      <c r="J98" s="20"/>
      <c r="K98" s="20"/>
      <c r="L98" s="21"/>
    </row>
    <row r="99" spans="1:12" x14ac:dyDescent="0.65">
      <c r="A99" s="22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4"/>
    </row>
    <row r="100" spans="1:12" ht="13.75" thickBot="1" x14ac:dyDescent="0.85">
      <c r="A100" s="147" t="s">
        <v>112</v>
      </c>
      <c r="B100" s="148"/>
      <c r="C100" s="148"/>
      <c r="D100" s="146" t="str">
        <f>D46</f>
        <v>English Values</v>
      </c>
      <c r="E100" s="146"/>
      <c r="F100" s="2"/>
      <c r="G100" s="25"/>
      <c r="H100" s="25"/>
      <c r="I100" s="25"/>
      <c r="J100" s="25"/>
      <c r="K100" s="25"/>
      <c r="L100" s="26"/>
    </row>
    <row r="101" spans="1:12" ht="15.45" x14ac:dyDescent="0.8">
      <c r="A101" s="27" t="s">
        <v>32</v>
      </c>
      <c r="B101" s="28"/>
      <c r="C101" s="52">
        <f>C47</f>
        <v>0</v>
      </c>
      <c r="D101" s="52"/>
      <c r="E101" s="29" t="s">
        <v>33</v>
      </c>
      <c r="F101" s="30">
        <f>F47</f>
        <v>0</v>
      </c>
      <c r="G101" s="31" t="s">
        <v>34</v>
      </c>
      <c r="H101" s="32">
        <v>0</v>
      </c>
      <c r="I101" s="53" t="s">
        <v>36</v>
      </c>
      <c r="J101" s="53"/>
      <c r="K101" s="33"/>
      <c r="L101" s="34" t="str">
        <f>L47</f>
        <v>° F</v>
      </c>
    </row>
    <row r="102" spans="1:12" x14ac:dyDescent="0.65">
      <c r="A102" s="1" t="s">
        <v>38</v>
      </c>
      <c r="B102" s="2"/>
      <c r="C102" s="2"/>
      <c r="D102" s="2" t="s">
        <v>39</v>
      </c>
      <c r="E102" s="2"/>
      <c r="F102" s="2">
        <v>0</v>
      </c>
      <c r="G102" s="2"/>
      <c r="H102" s="35" t="s">
        <v>40</v>
      </c>
      <c r="I102" s="2"/>
      <c r="J102" s="2"/>
      <c r="K102" s="72">
        <f>SUM(K72:L97)</f>
        <v>0</v>
      </c>
      <c r="L102" s="73"/>
    </row>
    <row r="103" spans="1:12" x14ac:dyDescent="0.65">
      <c r="A103" s="1"/>
      <c r="B103" s="2"/>
      <c r="C103" s="2"/>
      <c r="D103" s="36" t="s">
        <v>41</v>
      </c>
      <c r="E103" s="36" t="s">
        <v>42</v>
      </c>
      <c r="F103" s="36" t="s">
        <v>51</v>
      </c>
      <c r="G103" s="2"/>
      <c r="H103" s="37" t="s">
        <v>43</v>
      </c>
      <c r="I103" s="2"/>
      <c r="J103" s="2"/>
      <c r="K103" s="72">
        <f>K50</f>
        <v>0</v>
      </c>
      <c r="L103" s="73"/>
    </row>
    <row r="104" spans="1:12" ht="13.5" thickBot="1" x14ac:dyDescent="0.8">
      <c r="A104" s="117" t="s">
        <v>55</v>
      </c>
      <c r="B104" s="2"/>
      <c r="C104" s="2"/>
      <c r="D104" s="119">
        <f>IF(D108&gt;0,D106-D108,D106+D107+D105)</f>
        <v>0</v>
      </c>
      <c r="E104" s="119">
        <f>IF(E108&gt;0,E106-E108,E106+E107+E105)</f>
        <v>0</v>
      </c>
      <c r="F104" s="119">
        <f>IF(F108&gt;0,F106-F108,F106+F107+F105)</f>
        <v>0</v>
      </c>
      <c r="G104" s="2"/>
      <c r="H104" s="37" t="s">
        <v>44</v>
      </c>
      <c r="I104" s="2"/>
      <c r="J104" s="2"/>
      <c r="K104" s="74">
        <f>K102+K103</f>
        <v>0</v>
      </c>
      <c r="L104" s="75"/>
    </row>
    <row r="105" spans="1:12" ht="13.5" thickTop="1" x14ac:dyDescent="0.65">
      <c r="A105" s="38" t="s">
        <v>56</v>
      </c>
      <c r="B105" s="2"/>
      <c r="C105" s="2"/>
      <c r="D105" s="120"/>
      <c r="E105" s="120"/>
      <c r="F105" s="120"/>
      <c r="G105" s="2"/>
      <c r="H105" s="37"/>
      <c r="I105" s="2"/>
      <c r="J105" s="2"/>
      <c r="K105" s="39"/>
      <c r="L105" s="40"/>
    </row>
    <row r="106" spans="1:12" x14ac:dyDescent="0.65">
      <c r="A106" s="117" t="s">
        <v>57</v>
      </c>
      <c r="B106" s="2"/>
      <c r="C106" s="2"/>
      <c r="D106" s="120"/>
      <c r="E106" s="120"/>
      <c r="F106" s="120"/>
      <c r="G106" s="2"/>
      <c r="H106" s="41" t="s">
        <v>45</v>
      </c>
      <c r="I106" s="23"/>
      <c r="J106" s="23"/>
      <c r="K106" s="83">
        <f>K52</f>
        <v>0</v>
      </c>
      <c r="L106" s="84"/>
    </row>
    <row r="107" spans="1:12" x14ac:dyDescent="0.65">
      <c r="A107" s="117" t="s">
        <v>58</v>
      </c>
      <c r="B107" s="2"/>
      <c r="C107" s="2"/>
      <c r="D107" s="120"/>
      <c r="E107" s="120"/>
      <c r="F107" s="120"/>
      <c r="G107" s="2"/>
      <c r="H107" s="90">
        <f>H53</f>
        <v>0</v>
      </c>
      <c r="I107" s="91"/>
      <c r="J107" s="92"/>
      <c r="K107" s="76">
        <f>K53</f>
        <v>0</v>
      </c>
      <c r="L107" s="77"/>
    </row>
    <row r="108" spans="1:12" ht="13.5" thickBot="1" x14ac:dyDescent="0.8">
      <c r="A108" s="118" t="s">
        <v>59</v>
      </c>
      <c r="B108" s="25"/>
      <c r="C108" s="25"/>
      <c r="D108" s="121"/>
      <c r="E108" s="121"/>
      <c r="F108" s="121"/>
      <c r="G108" s="25"/>
      <c r="H108" s="78" t="s">
        <v>46</v>
      </c>
      <c r="I108" s="79"/>
      <c r="J108" s="80"/>
      <c r="K108" s="78" t="s">
        <v>47</v>
      </c>
      <c r="L108" s="81"/>
    </row>
    <row r="109" spans="1:12" ht="13.5" thickBot="1" x14ac:dyDescent="0.8">
      <c r="A109" s="42"/>
      <c r="B109" s="43"/>
      <c r="C109" s="43"/>
      <c r="D109" s="44"/>
      <c r="E109" s="44"/>
      <c r="F109" s="44"/>
      <c r="G109" s="43"/>
      <c r="H109" s="45"/>
      <c r="I109" s="45"/>
      <c r="J109" s="45"/>
      <c r="K109" s="45"/>
      <c r="L109" s="45"/>
    </row>
    <row r="110" spans="1:12" ht="13.1" x14ac:dyDescent="0.7">
      <c r="A110" s="49" t="str">
        <f>A56</f>
        <v>DATA SUMMARY</v>
      </c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1"/>
    </row>
    <row r="111" spans="1:12" x14ac:dyDescent="0.6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4"/>
    </row>
    <row r="112" spans="1:12" x14ac:dyDescent="0.6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4"/>
    </row>
    <row r="113" spans="1:12" x14ac:dyDescent="0.6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4"/>
    </row>
    <row r="114" spans="1:12" ht="13.1" x14ac:dyDescent="0.7">
      <c r="A114" s="5" t="s">
        <v>1</v>
      </c>
      <c r="B114" s="2">
        <f>B60</f>
        <v>0</v>
      </c>
      <c r="C114" s="2"/>
      <c r="D114" s="2"/>
      <c r="E114" s="2"/>
      <c r="F114" s="2"/>
      <c r="G114" s="6" t="s">
        <v>2</v>
      </c>
      <c r="H114" s="6"/>
      <c r="I114" s="2"/>
      <c r="J114" s="94">
        <f>IF(J5="Work Start",0,J60+1)</f>
        <v>2</v>
      </c>
      <c r="K114" s="94"/>
      <c r="L114" s="95"/>
    </row>
    <row r="115" spans="1:12" ht="13.1" x14ac:dyDescent="0.7">
      <c r="A115" s="1"/>
      <c r="B115" s="2"/>
      <c r="C115" s="2"/>
      <c r="D115" s="2"/>
      <c r="E115" s="2"/>
      <c r="F115" s="2"/>
      <c r="G115" s="6"/>
      <c r="H115" s="6"/>
      <c r="I115" s="2"/>
      <c r="J115" s="2"/>
      <c r="K115" s="2"/>
      <c r="L115" s="4"/>
    </row>
    <row r="116" spans="1:12" ht="13.1" x14ac:dyDescent="0.7">
      <c r="A116" s="5" t="s">
        <v>3</v>
      </c>
      <c r="B116" s="2"/>
      <c r="C116" s="54">
        <f>C62</f>
        <v>0</v>
      </c>
      <c r="D116" s="54"/>
      <c r="E116" s="54"/>
      <c r="F116" s="54"/>
      <c r="G116" s="54"/>
      <c r="H116" s="6" t="s">
        <v>4</v>
      </c>
      <c r="I116" s="3">
        <f>I62+1</f>
        <v>3</v>
      </c>
      <c r="J116" s="2"/>
      <c r="K116" s="2"/>
      <c r="L116" s="4"/>
    </row>
    <row r="117" spans="1:12" ht="13.1" x14ac:dyDescent="0.7">
      <c r="A117" s="5"/>
      <c r="B117" s="2"/>
      <c r="C117" s="54"/>
      <c r="D117" s="54"/>
      <c r="E117" s="54"/>
      <c r="F117" s="54"/>
      <c r="G117" s="54"/>
      <c r="H117" s="2" t="s">
        <v>5</v>
      </c>
      <c r="I117" s="60">
        <f>I63</f>
        <v>0</v>
      </c>
      <c r="J117" s="93"/>
      <c r="K117" s="2"/>
      <c r="L117" s="4"/>
    </row>
    <row r="118" spans="1:12" ht="13.1" x14ac:dyDescent="0.7">
      <c r="A118" s="5" t="s">
        <v>6</v>
      </c>
      <c r="B118" s="2"/>
      <c r="C118" s="2" t="s">
        <v>50</v>
      </c>
      <c r="D118" s="2"/>
      <c r="E118" s="6" t="s">
        <v>7</v>
      </c>
      <c r="F118" s="6"/>
      <c r="G118" s="47">
        <f>G63</f>
        <v>0</v>
      </c>
      <c r="H118" s="47"/>
      <c r="I118" s="47">
        <f>I63</f>
        <v>0</v>
      </c>
      <c r="J118" s="47"/>
      <c r="K118" s="47">
        <f>K64</f>
        <v>0</v>
      </c>
      <c r="L118" s="48"/>
    </row>
    <row r="119" spans="1:12" x14ac:dyDescent="0.65">
      <c r="A119" s="1"/>
      <c r="B119" s="2"/>
      <c r="C119" s="2"/>
      <c r="D119" s="2"/>
      <c r="E119" s="2"/>
      <c r="F119" s="2"/>
      <c r="G119" s="56">
        <f>G64</f>
        <v>0</v>
      </c>
      <c r="H119" s="56"/>
      <c r="I119" s="82">
        <f>I64</f>
        <v>0</v>
      </c>
      <c r="J119" s="82"/>
      <c r="K119" s="47">
        <f>K65</f>
        <v>0</v>
      </c>
      <c r="L119" s="48"/>
    </row>
    <row r="120" spans="1:12" x14ac:dyDescent="0.65">
      <c r="A120" s="1"/>
      <c r="B120" s="2"/>
      <c r="C120" s="2">
        <v>0</v>
      </c>
      <c r="D120" s="2"/>
      <c r="E120" s="2"/>
      <c r="F120" s="2"/>
      <c r="G120" s="57">
        <f>G65</f>
        <v>0</v>
      </c>
      <c r="H120" s="57"/>
      <c r="I120" s="57">
        <f>I65</f>
        <v>0</v>
      </c>
      <c r="J120" s="57"/>
      <c r="K120" s="47">
        <f>K66</f>
        <v>0</v>
      </c>
      <c r="L120" s="48"/>
    </row>
    <row r="121" spans="1:12" x14ac:dyDescent="0.65">
      <c r="A121" s="1"/>
      <c r="B121" s="2"/>
      <c r="C121" s="2"/>
      <c r="D121" s="2"/>
      <c r="E121" s="2"/>
      <c r="F121" s="2"/>
      <c r="G121" s="82">
        <f>G66</f>
        <v>0</v>
      </c>
      <c r="H121" s="82"/>
      <c r="I121" s="82">
        <f>I66</f>
        <v>0</v>
      </c>
      <c r="J121" s="82"/>
      <c r="K121" s="47">
        <f>K67</f>
        <v>0</v>
      </c>
      <c r="L121" s="48"/>
    </row>
    <row r="122" spans="1:12" x14ac:dyDescent="0.6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4"/>
    </row>
    <row r="123" spans="1:12" ht="13.75" thickBot="1" x14ac:dyDescent="0.85">
      <c r="A123" s="11"/>
      <c r="B123" s="25"/>
      <c r="C123" s="25"/>
      <c r="D123" s="99" t="s">
        <v>8</v>
      </c>
      <c r="E123" s="99"/>
      <c r="F123" s="99"/>
      <c r="G123" s="99"/>
      <c r="H123" s="99"/>
      <c r="I123" s="25"/>
      <c r="J123" s="25"/>
      <c r="K123" s="25"/>
      <c r="L123" s="26"/>
    </row>
    <row r="124" spans="1:12" s="14" customFormat="1" ht="16.100000000000001" thickBot="1" x14ac:dyDescent="0.95">
      <c r="A124" s="46"/>
      <c r="B124" s="13"/>
      <c r="C124" s="13"/>
      <c r="D124" s="13"/>
      <c r="E124" s="13"/>
      <c r="F124" s="13"/>
      <c r="G124" s="13"/>
      <c r="H124" s="96" t="s">
        <v>9</v>
      </c>
      <c r="I124" s="97"/>
      <c r="J124" s="97"/>
      <c r="K124" s="97"/>
      <c r="L124" s="98"/>
    </row>
    <row r="125" spans="1:12" s="14" customFormat="1" ht="16.100000000000001" thickBot="1" x14ac:dyDescent="0.95">
      <c r="A125" s="15"/>
      <c r="B125" s="13"/>
      <c r="C125" s="13"/>
      <c r="D125" s="13"/>
      <c r="E125" s="13"/>
      <c r="F125" s="13"/>
      <c r="G125" s="13"/>
      <c r="H125" s="65" t="s">
        <v>10</v>
      </c>
      <c r="I125" s="65"/>
      <c r="J125" s="16" t="s">
        <v>11</v>
      </c>
      <c r="K125" s="66" t="s">
        <v>12</v>
      </c>
      <c r="L125" s="66"/>
    </row>
    <row r="126" spans="1:12" s="14" customFormat="1" ht="16.100000000000001" thickBot="1" x14ac:dyDescent="0.95">
      <c r="A126" s="15"/>
      <c r="B126" s="13"/>
      <c r="C126" s="13"/>
      <c r="D126" s="13"/>
      <c r="E126" s="13"/>
      <c r="F126" s="13"/>
      <c r="G126" s="13"/>
      <c r="H126" s="67" t="str">
        <f>H72</f>
        <v>Wellhead Equipment</v>
      </c>
      <c r="I126" s="68"/>
      <c r="J126" s="17"/>
      <c r="K126" s="69">
        <v>0</v>
      </c>
      <c r="L126" s="70"/>
    </row>
    <row r="127" spans="1:12" s="14" customFormat="1" ht="16.100000000000001" thickBot="1" x14ac:dyDescent="0.95">
      <c r="A127" s="15"/>
      <c r="B127" s="13"/>
      <c r="C127" s="13"/>
      <c r="D127" s="13"/>
      <c r="E127" s="13"/>
      <c r="F127" s="13"/>
      <c r="G127" s="13"/>
      <c r="H127" s="67" t="str">
        <f t="shared" ref="H127:H151" si="1">H73</f>
        <v>Tubing/Nipples</v>
      </c>
      <c r="I127" s="68"/>
      <c r="J127" s="18"/>
      <c r="K127" s="58">
        <v>0</v>
      </c>
      <c r="L127" s="59"/>
    </row>
    <row r="128" spans="1:12" s="14" customFormat="1" ht="16.100000000000001" thickBot="1" x14ac:dyDescent="0.95">
      <c r="A128" s="15"/>
      <c r="B128" s="13"/>
      <c r="C128" s="13"/>
      <c r="D128" s="13"/>
      <c r="E128" s="13"/>
      <c r="F128" s="13"/>
      <c r="G128" s="13"/>
      <c r="H128" s="67" t="str">
        <f t="shared" si="1"/>
        <v>Packers</v>
      </c>
      <c r="I128" s="68"/>
      <c r="J128" s="18"/>
      <c r="K128" s="58">
        <v>0</v>
      </c>
      <c r="L128" s="59"/>
    </row>
    <row r="129" spans="1:12" s="14" customFormat="1" ht="16.100000000000001" thickBot="1" x14ac:dyDescent="0.95">
      <c r="A129" s="15"/>
      <c r="B129" s="13"/>
      <c r="C129" s="13"/>
      <c r="D129" s="13"/>
      <c r="E129" s="13"/>
      <c r="F129" s="13"/>
      <c r="G129" s="13"/>
      <c r="H129" s="67" t="str">
        <f t="shared" si="1"/>
        <v>Pump/Rods</v>
      </c>
      <c r="I129" s="68"/>
      <c r="J129" s="18"/>
      <c r="K129" s="58">
        <v>0</v>
      </c>
      <c r="L129" s="59"/>
    </row>
    <row r="130" spans="1:12" s="14" customFormat="1" ht="16.100000000000001" thickBot="1" x14ac:dyDescent="0.95">
      <c r="A130" s="15"/>
      <c r="B130" s="13"/>
      <c r="C130" s="13"/>
      <c r="D130" s="13"/>
      <c r="E130" s="13"/>
      <c r="F130" s="13"/>
      <c r="G130" s="13"/>
      <c r="H130" s="67" t="str">
        <f t="shared" si="1"/>
        <v>Bridge Plug(s)</v>
      </c>
      <c r="I130" s="68"/>
      <c r="J130" s="18"/>
      <c r="K130" s="58">
        <v>0</v>
      </c>
      <c r="L130" s="59"/>
    </row>
    <row r="131" spans="1:12" s="14" customFormat="1" ht="16.100000000000001" thickBot="1" x14ac:dyDescent="0.95">
      <c r="A131" s="15"/>
      <c r="B131" s="13"/>
      <c r="C131" s="13"/>
      <c r="D131" s="13"/>
      <c r="E131" s="13"/>
      <c r="F131" s="13"/>
      <c r="G131" s="13"/>
      <c r="H131" s="67" t="str">
        <f t="shared" si="1"/>
        <v>Service Rig/Anchors</v>
      </c>
      <c r="I131" s="68"/>
      <c r="J131" s="18"/>
      <c r="K131" s="58">
        <v>0</v>
      </c>
      <c r="L131" s="59"/>
    </row>
    <row r="132" spans="1:12" s="14" customFormat="1" ht="16.100000000000001" thickBot="1" x14ac:dyDescent="0.95">
      <c r="A132" s="15"/>
      <c r="B132" s="13"/>
      <c r="C132" s="13"/>
      <c r="D132" s="13"/>
      <c r="E132" s="13"/>
      <c r="F132" s="13"/>
      <c r="G132" s="13"/>
      <c r="H132" s="67" t="str">
        <f t="shared" si="1"/>
        <v>E-Line/Slickline</v>
      </c>
      <c r="I132" s="68"/>
      <c r="J132" s="18"/>
      <c r="K132" s="58">
        <v>0</v>
      </c>
      <c r="L132" s="59"/>
    </row>
    <row r="133" spans="1:12" s="14" customFormat="1" ht="16.100000000000001" thickBot="1" x14ac:dyDescent="0.95">
      <c r="A133" s="15"/>
      <c r="B133" s="13"/>
      <c r="C133" s="13"/>
      <c r="D133" s="13"/>
      <c r="E133" s="13"/>
      <c r="F133" s="13"/>
      <c r="G133" s="13"/>
      <c r="H133" s="67" t="str">
        <f t="shared" si="1"/>
        <v>Stimulation</v>
      </c>
      <c r="I133" s="68"/>
      <c r="J133" s="18"/>
      <c r="K133" s="58">
        <v>0</v>
      </c>
      <c r="L133" s="59"/>
    </row>
    <row r="134" spans="1:12" s="14" customFormat="1" ht="16.100000000000001" thickBot="1" x14ac:dyDescent="0.95">
      <c r="A134" s="15"/>
      <c r="B134" s="13"/>
      <c r="C134" s="13"/>
      <c r="D134" s="13"/>
      <c r="E134" s="13"/>
      <c r="F134" s="13"/>
      <c r="G134" s="13"/>
      <c r="H134" s="67" t="str">
        <f t="shared" si="1"/>
        <v>Cementing</v>
      </c>
      <c r="I134" s="68"/>
      <c r="J134" s="18"/>
      <c r="K134" s="58">
        <v>0</v>
      </c>
      <c r="L134" s="59"/>
    </row>
    <row r="135" spans="1:12" s="14" customFormat="1" ht="16.100000000000001" thickBot="1" x14ac:dyDescent="0.95">
      <c r="A135" s="15"/>
      <c r="B135" s="13"/>
      <c r="C135" s="13"/>
      <c r="D135" s="13"/>
      <c r="E135" s="13"/>
      <c r="F135" s="13"/>
      <c r="G135" s="13"/>
      <c r="H135" s="67" t="str">
        <f t="shared" si="1"/>
        <v>Coiled Tubing</v>
      </c>
      <c r="I135" s="68"/>
      <c r="J135" s="18"/>
      <c r="K135" s="58">
        <v>0</v>
      </c>
      <c r="L135" s="59"/>
    </row>
    <row r="136" spans="1:12" s="14" customFormat="1" ht="16.100000000000001" thickBot="1" x14ac:dyDescent="0.95">
      <c r="A136" s="15"/>
      <c r="B136" s="13"/>
      <c r="C136" s="13"/>
      <c r="D136" s="13"/>
      <c r="E136" s="13"/>
      <c r="F136" s="13"/>
      <c r="G136" s="13"/>
      <c r="H136" s="67" t="str">
        <f t="shared" si="1"/>
        <v>Testing</v>
      </c>
      <c r="I136" s="68"/>
      <c r="J136" s="18"/>
      <c r="K136" s="58">
        <v>0</v>
      </c>
      <c r="L136" s="59"/>
    </row>
    <row r="137" spans="1:12" s="14" customFormat="1" ht="16.100000000000001" thickBot="1" x14ac:dyDescent="0.95">
      <c r="A137" s="15"/>
      <c r="B137" s="13"/>
      <c r="C137" s="13"/>
      <c r="D137" s="13"/>
      <c r="E137" s="13"/>
      <c r="F137" s="13"/>
      <c r="G137" s="13"/>
      <c r="H137" s="67" t="str">
        <f t="shared" si="1"/>
        <v>Safety Equipment</v>
      </c>
      <c r="I137" s="68"/>
      <c r="J137" s="18"/>
      <c r="K137" s="58">
        <v>0</v>
      </c>
      <c r="L137" s="59"/>
    </row>
    <row r="138" spans="1:12" s="14" customFormat="1" ht="16.100000000000001" thickBot="1" x14ac:dyDescent="0.95">
      <c r="A138" s="15"/>
      <c r="B138" s="13"/>
      <c r="C138" s="13"/>
      <c r="D138" s="13"/>
      <c r="E138" s="13"/>
      <c r="F138" s="13"/>
      <c r="G138" s="13"/>
      <c r="H138" s="67" t="str">
        <f t="shared" si="1"/>
        <v>Hot Oil Unit</v>
      </c>
      <c r="I138" s="68"/>
      <c r="J138" s="18"/>
      <c r="K138" s="58">
        <v>0</v>
      </c>
      <c r="L138" s="59"/>
    </row>
    <row r="139" spans="1:12" s="14" customFormat="1" ht="16.100000000000001" thickBot="1" x14ac:dyDescent="0.95">
      <c r="A139" s="15"/>
      <c r="B139" s="13"/>
      <c r="C139" s="13"/>
      <c r="D139" s="13"/>
      <c r="E139" s="13"/>
      <c r="F139" s="13"/>
      <c r="G139" s="13"/>
      <c r="H139" s="67" t="str">
        <f t="shared" si="1"/>
        <v>Trucking/Transportation</v>
      </c>
      <c r="I139" s="68"/>
      <c r="J139" s="18"/>
      <c r="K139" s="58">
        <v>0</v>
      </c>
      <c r="L139" s="59"/>
    </row>
    <row r="140" spans="1:12" s="14" customFormat="1" ht="16.100000000000001" thickBot="1" x14ac:dyDescent="0.95">
      <c r="A140" s="15"/>
      <c r="B140" s="13"/>
      <c r="C140" s="13"/>
      <c r="D140" s="13"/>
      <c r="E140" s="13"/>
      <c r="F140" s="13"/>
      <c r="G140" s="13"/>
      <c r="H140" s="67" t="str">
        <f t="shared" si="1"/>
        <v>Rental Equipment</v>
      </c>
      <c r="I140" s="68"/>
      <c r="J140" s="18"/>
      <c r="K140" s="58">
        <v>0</v>
      </c>
      <c r="L140" s="59"/>
    </row>
    <row r="141" spans="1:12" s="14" customFormat="1" ht="16.100000000000001" thickBot="1" x14ac:dyDescent="0.95">
      <c r="A141" s="15"/>
      <c r="B141" s="13"/>
      <c r="C141" s="13"/>
      <c r="D141" s="13"/>
      <c r="E141" s="13"/>
      <c r="F141" s="13"/>
      <c r="G141" s="13"/>
      <c r="H141" s="67" t="str">
        <f t="shared" si="1"/>
        <v>Materials</v>
      </c>
      <c r="I141" s="68"/>
      <c r="J141" s="18"/>
      <c r="K141" s="58">
        <v>0</v>
      </c>
      <c r="L141" s="59"/>
    </row>
    <row r="142" spans="1:12" s="14" customFormat="1" ht="16.100000000000001" thickBot="1" x14ac:dyDescent="0.95">
      <c r="A142" s="15"/>
      <c r="B142" s="13"/>
      <c r="C142" s="13"/>
      <c r="D142" s="13"/>
      <c r="E142" s="13"/>
      <c r="F142" s="13"/>
      <c r="G142" s="13"/>
      <c r="H142" s="67" t="str">
        <f t="shared" si="1"/>
        <v>Wellsite Supervision</v>
      </c>
      <c r="I142" s="68"/>
      <c r="J142" s="18"/>
      <c r="K142" s="58">
        <v>0</v>
      </c>
      <c r="L142" s="59"/>
    </row>
    <row r="143" spans="1:12" s="14" customFormat="1" ht="16.100000000000001" thickBot="1" x14ac:dyDescent="0.95">
      <c r="A143" s="15"/>
      <c r="B143" s="13"/>
      <c r="C143" s="13"/>
      <c r="D143" s="13"/>
      <c r="E143" s="13"/>
      <c r="F143" s="13"/>
      <c r="G143" s="13"/>
      <c r="H143" s="67" t="str">
        <f t="shared" si="1"/>
        <v>Miscellaneous</v>
      </c>
      <c r="I143" s="68"/>
      <c r="J143" s="18"/>
      <c r="K143" s="58">
        <v>0</v>
      </c>
      <c r="L143" s="59"/>
    </row>
    <row r="144" spans="1:12" s="14" customFormat="1" ht="16.100000000000001" thickBot="1" x14ac:dyDescent="0.95">
      <c r="A144" s="15"/>
      <c r="B144" s="13"/>
      <c r="C144" s="13"/>
      <c r="D144" s="13"/>
      <c r="E144" s="13"/>
      <c r="F144" s="13"/>
      <c r="G144" s="13"/>
      <c r="H144" s="67">
        <f t="shared" si="1"/>
        <v>0</v>
      </c>
      <c r="I144" s="68"/>
      <c r="J144" s="18"/>
      <c r="K144" s="58"/>
      <c r="L144" s="59"/>
    </row>
    <row r="145" spans="1:12" s="14" customFormat="1" ht="16.100000000000001" thickBot="1" x14ac:dyDescent="0.95">
      <c r="A145" s="15"/>
      <c r="B145" s="13"/>
      <c r="C145" s="13"/>
      <c r="D145" s="13"/>
      <c r="E145" s="13"/>
      <c r="F145" s="13"/>
      <c r="G145" s="13"/>
      <c r="H145" s="67">
        <f t="shared" si="1"/>
        <v>0</v>
      </c>
      <c r="I145" s="68"/>
      <c r="J145" s="18"/>
      <c r="K145" s="58"/>
      <c r="L145" s="59"/>
    </row>
    <row r="146" spans="1:12" s="14" customFormat="1" ht="16.100000000000001" thickBot="1" x14ac:dyDescent="0.95">
      <c r="A146" s="15"/>
      <c r="B146" s="13"/>
      <c r="C146" s="13"/>
      <c r="D146" s="13"/>
      <c r="E146" s="13"/>
      <c r="F146" s="13"/>
      <c r="G146" s="13"/>
      <c r="H146" s="67">
        <f t="shared" si="1"/>
        <v>0</v>
      </c>
      <c r="I146" s="68"/>
      <c r="J146" s="18"/>
      <c r="K146" s="58"/>
      <c r="L146" s="59"/>
    </row>
    <row r="147" spans="1:12" s="14" customFormat="1" ht="16.100000000000001" thickBot="1" x14ac:dyDescent="0.95">
      <c r="A147" s="15"/>
      <c r="B147" s="13"/>
      <c r="C147" s="13"/>
      <c r="D147" s="13"/>
      <c r="E147" s="13"/>
      <c r="F147" s="13"/>
      <c r="G147" s="13"/>
      <c r="H147" s="67">
        <f t="shared" si="1"/>
        <v>0</v>
      </c>
      <c r="I147" s="68"/>
      <c r="J147" s="18"/>
      <c r="K147" s="58"/>
      <c r="L147" s="59"/>
    </row>
    <row r="148" spans="1:12" s="14" customFormat="1" ht="16.100000000000001" thickBot="1" x14ac:dyDescent="0.95">
      <c r="A148" s="15"/>
      <c r="B148" s="13"/>
      <c r="C148" s="13"/>
      <c r="D148" s="13"/>
      <c r="E148" s="13"/>
      <c r="F148" s="13"/>
      <c r="G148" s="13"/>
      <c r="H148" s="67">
        <f t="shared" si="1"/>
        <v>0</v>
      </c>
      <c r="I148" s="68"/>
      <c r="J148" s="18"/>
      <c r="K148" s="58"/>
      <c r="L148" s="59"/>
    </row>
    <row r="149" spans="1:12" s="14" customFormat="1" ht="16.100000000000001" thickBot="1" x14ac:dyDescent="0.95">
      <c r="A149" s="15"/>
      <c r="B149" s="13"/>
      <c r="C149" s="13"/>
      <c r="D149" s="13"/>
      <c r="E149" s="13"/>
      <c r="F149" s="13"/>
      <c r="G149" s="13"/>
      <c r="H149" s="67">
        <f t="shared" si="1"/>
        <v>0</v>
      </c>
      <c r="I149" s="68"/>
      <c r="J149" s="18"/>
      <c r="K149" s="58"/>
      <c r="L149" s="59"/>
    </row>
    <row r="150" spans="1:12" s="14" customFormat="1" ht="16.100000000000001" thickBot="1" x14ac:dyDescent="0.95">
      <c r="A150" s="15"/>
      <c r="B150" s="13"/>
      <c r="C150" s="13"/>
      <c r="D150" s="13"/>
      <c r="E150" s="13"/>
      <c r="F150" s="13"/>
      <c r="G150" s="13"/>
      <c r="H150" s="67">
        <f t="shared" si="1"/>
        <v>0</v>
      </c>
      <c r="I150" s="68"/>
      <c r="J150" s="18"/>
      <c r="K150" s="58"/>
      <c r="L150" s="59"/>
    </row>
    <row r="151" spans="1:12" s="14" customFormat="1" ht="16.100000000000001" thickBot="1" x14ac:dyDescent="0.95">
      <c r="A151" s="15"/>
      <c r="B151" s="13"/>
      <c r="C151" s="13"/>
      <c r="D151" s="13"/>
      <c r="E151" s="13"/>
      <c r="F151" s="13"/>
      <c r="G151" s="13"/>
      <c r="H151" s="67">
        <f t="shared" si="1"/>
        <v>0</v>
      </c>
      <c r="I151" s="68"/>
      <c r="J151" s="18"/>
      <c r="K151" s="58"/>
      <c r="L151" s="59"/>
    </row>
    <row r="152" spans="1:12" ht="13.1" x14ac:dyDescent="0.7">
      <c r="A152" s="19" t="s">
        <v>31</v>
      </c>
      <c r="B152" s="20"/>
      <c r="C152" s="20"/>
      <c r="D152" s="87">
        <f>IF(J114=0,0,J114+1)</f>
        <v>3</v>
      </c>
      <c r="E152" s="87"/>
      <c r="F152" s="20"/>
      <c r="G152" s="20"/>
      <c r="H152" s="20"/>
      <c r="I152" s="20"/>
      <c r="J152" s="20"/>
      <c r="K152" s="20"/>
      <c r="L152" s="21"/>
    </row>
    <row r="153" spans="1:12" x14ac:dyDescent="0.65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4"/>
    </row>
    <row r="154" spans="1:12" ht="13.75" thickBot="1" x14ac:dyDescent="0.85">
      <c r="A154" s="147" t="s">
        <v>112</v>
      </c>
      <c r="B154" s="148"/>
      <c r="C154" s="148"/>
      <c r="D154" s="146" t="str">
        <f>D100</f>
        <v>English Values</v>
      </c>
      <c r="E154" s="146"/>
      <c r="F154" s="2"/>
      <c r="G154" s="25"/>
      <c r="H154" s="25"/>
      <c r="I154" s="25"/>
      <c r="J154" s="25"/>
      <c r="K154" s="25"/>
      <c r="L154" s="26"/>
    </row>
    <row r="155" spans="1:12" ht="15.45" x14ac:dyDescent="0.8">
      <c r="A155" s="27" t="s">
        <v>32</v>
      </c>
      <c r="B155" s="28"/>
      <c r="C155" s="52">
        <f>C101</f>
        <v>0</v>
      </c>
      <c r="D155" s="52"/>
      <c r="E155" s="29" t="s">
        <v>33</v>
      </c>
      <c r="F155" s="30">
        <f>F101</f>
        <v>0</v>
      </c>
      <c r="G155" s="31" t="s">
        <v>34</v>
      </c>
      <c r="H155" s="32">
        <v>0</v>
      </c>
      <c r="I155" s="53" t="s">
        <v>36</v>
      </c>
      <c r="J155" s="53"/>
      <c r="K155" s="33"/>
      <c r="L155" s="34" t="str">
        <f>L101</f>
        <v>° F</v>
      </c>
    </row>
    <row r="156" spans="1:12" x14ac:dyDescent="0.65">
      <c r="A156" s="1" t="s">
        <v>38</v>
      </c>
      <c r="B156" s="2"/>
      <c r="C156" s="2"/>
      <c r="D156" s="2" t="s">
        <v>39</v>
      </c>
      <c r="E156" s="2"/>
      <c r="F156" s="2" t="s">
        <v>50</v>
      </c>
      <c r="G156" s="2"/>
      <c r="H156" s="35" t="s">
        <v>40</v>
      </c>
      <c r="I156" s="2"/>
      <c r="J156" s="2"/>
      <c r="K156" s="72">
        <f>SUM(K126:L151)</f>
        <v>0</v>
      </c>
      <c r="L156" s="73"/>
    </row>
    <row r="157" spans="1:12" x14ac:dyDescent="0.65">
      <c r="A157" s="1"/>
      <c r="B157" s="2"/>
      <c r="C157" s="2"/>
      <c r="D157" s="36" t="s">
        <v>41</v>
      </c>
      <c r="E157" s="36" t="s">
        <v>42</v>
      </c>
      <c r="F157" s="36" t="s">
        <v>51</v>
      </c>
      <c r="G157" s="2"/>
      <c r="H157" s="37" t="s">
        <v>43</v>
      </c>
      <c r="I157" s="2"/>
      <c r="J157" s="2"/>
      <c r="K157" s="72">
        <f>K104</f>
        <v>0</v>
      </c>
      <c r="L157" s="73"/>
    </row>
    <row r="158" spans="1:12" ht="13.5" thickBot="1" x14ac:dyDescent="0.8">
      <c r="A158" s="117" t="s">
        <v>55</v>
      </c>
      <c r="B158" s="2"/>
      <c r="C158" s="2"/>
      <c r="D158" s="119">
        <f>IF(D162&gt;0,D160-D162,D160+D161+D159)</f>
        <v>0</v>
      </c>
      <c r="E158" s="119">
        <f>IF(E162&gt;0,E160-E162,E160+E161+E159)</f>
        <v>0</v>
      </c>
      <c r="F158" s="119">
        <f>IF(F162&gt;0,F160-F162,F160+F161+F159)</f>
        <v>0</v>
      </c>
      <c r="G158" s="2"/>
      <c r="H158" s="37" t="s">
        <v>44</v>
      </c>
      <c r="I158" s="2"/>
      <c r="J158" s="2"/>
      <c r="K158" s="74">
        <f>K156+K157</f>
        <v>0</v>
      </c>
      <c r="L158" s="75"/>
    </row>
    <row r="159" spans="1:12" ht="13.5" thickTop="1" x14ac:dyDescent="0.65">
      <c r="A159" s="38" t="s">
        <v>56</v>
      </c>
      <c r="B159" s="2"/>
      <c r="C159" s="2"/>
      <c r="D159" s="120"/>
      <c r="E159" s="120"/>
      <c r="F159" s="120"/>
      <c r="G159" s="2"/>
      <c r="H159" s="37"/>
      <c r="I159" s="2"/>
      <c r="J159" s="2"/>
      <c r="K159" s="39"/>
      <c r="L159" s="40"/>
    </row>
    <row r="160" spans="1:12" x14ac:dyDescent="0.65">
      <c r="A160" s="117" t="s">
        <v>57</v>
      </c>
      <c r="B160" s="2"/>
      <c r="C160" s="2"/>
      <c r="D160" s="120"/>
      <c r="E160" s="120"/>
      <c r="F160" s="120"/>
      <c r="G160" s="2"/>
      <c r="H160" s="41" t="s">
        <v>45</v>
      </c>
      <c r="I160" s="23"/>
      <c r="J160" s="23"/>
      <c r="K160" s="83">
        <f>K106</f>
        <v>0</v>
      </c>
      <c r="L160" s="84"/>
    </row>
    <row r="161" spans="1:12" x14ac:dyDescent="0.65">
      <c r="A161" s="117" t="s">
        <v>58</v>
      </c>
      <c r="B161" s="2"/>
      <c r="C161" s="2"/>
      <c r="D161" s="120"/>
      <c r="E161" s="120"/>
      <c r="F161" s="120"/>
      <c r="G161" s="2"/>
      <c r="H161" s="90">
        <f>H107</f>
        <v>0</v>
      </c>
      <c r="I161" s="91"/>
      <c r="J161" s="92"/>
      <c r="K161" s="76">
        <f>K107</f>
        <v>0</v>
      </c>
      <c r="L161" s="77"/>
    </row>
    <row r="162" spans="1:12" ht="13.5" thickBot="1" x14ac:dyDescent="0.8">
      <c r="A162" s="118" t="s">
        <v>59</v>
      </c>
      <c r="B162" s="25"/>
      <c r="C162" s="25"/>
      <c r="D162" s="121"/>
      <c r="E162" s="121"/>
      <c r="F162" s="121"/>
      <c r="G162" s="25"/>
      <c r="H162" s="78" t="s">
        <v>46</v>
      </c>
      <c r="I162" s="79"/>
      <c r="J162" s="80"/>
      <c r="K162" s="78" t="s">
        <v>47</v>
      </c>
      <c r="L162" s="81"/>
    </row>
    <row r="163" spans="1:12" ht="13.5" thickBot="1" x14ac:dyDescent="0.8">
      <c r="A163" s="42"/>
      <c r="B163" s="43"/>
      <c r="C163" s="43"/>
      <c r="D163" s="44"/>
      <c r="E163" s="44"/>
      <c r="F163" s="44"/>
      <c r="G163" s="43"/>
      <c r="H163" s="45"/>
      <c r="I163" s="45"/>
      <c r="J163" s="45"/>
      <c r="K163" s="45"/>
      <c r="L163" s="45"/>
    </row>
    <row r="164" spans="1:12" ht="13.1" x14ac:dyDescent="0.7">
      <c r="A164" s="49" t="str">
        <f>A110</f>
        <v>DATA SUMMARY</v>
      </c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1"/>
    </row>
    <row r="165" spans="1:12" x14ac:dyDescent="0.6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4"/>
    </row>
    <row r="166" spans="1:12" x14ac:dyDescent="0.6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4"/>
    </row>
    <row r="167" spans="1:12" x14ac:dyDescent="0.6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4"/>
    </row>
    <row r="168" spans="1:12" ht="13.1" x14ac:dyDescent="0.7">
      <c r="A168" s="5" t="s">
        <v>1</v>
      </c>
      <c r="B168" s="2">
        <f>B114</f>
        <v>0</v>
      </c>
      <c r="C168" s="2"/>
      <c r="D168" s="2"/>
      <c r="E168" s="2"/>
      <c r="F168" s="2"/>
      <c r="G168" s="6" t="s">
        <v>2</v>
      </c>
      <c r="H168" s="6"/>
      <c r="I168" s="2"/>
      <c r="J168" s="94">
        <f>IF(J5="Work Start",0,J114+1)</f>
        <v>3</v>
      </c>
      <c r="K168" s="94"/>
      <c r="L168" s="95"/>
    </row>
    <row r="169" spans="1:12" ht="13.1" x14ac:dyDescent="0.7">
      <c r="A169" s="1"/>
      <c r="B169" s="2"/>
      <c r="C169" s="2"/>
      <c r="D169" s="2"/>
      <c r="E169" s="2"/>
      <c r="F169" s="2"/>
      <c r="G169" s="6"/>
      <c r="H169" s="6"/>
      <c r="I169" s="2"/>
      <c r="J169" s="2"/>
      <c r="K169" s="2"/>
      <c r="L169" s="4"/>
    </row>
    <row r="170" spans="1:12" ht="13.1" x14ac:dyDescent="0.7">
      <c r="A170" s="5" t="s">
        <v>3</v>
      </c>
      <c r="B170" s="2"/>
      <c r="C170" s="54">
        <f>C116</f>
        <v>0</v>
      </c>
      <c r="D170" s="55"/>
      <c r="E170" s="55"/>
      <c r="F170" s="55"/>
      <c r="G170" s="55"/>
      <c r="H170" s="6" t="s">
        <v>4</v>
      </c>
      <c r="I170" s="3">
        <f>I116+1</f>
        <v>4</v>
      </c>
      <c r="J170" s="2"/>
      <c r="K170" s="2"/>
      <c r="L170" s="4"/>
    </row>
    <row r="171" spans="1:12" ht="13.1" x14ac:dyDescent="0.7">
      <c r="A171" s="5"/>
      <c r="B171" s="2"/>
      <c r="C171" s="55"/>
      <c r="D171" s="55"/>
      <c r="E171" s="55"/>
      <c r="F171" s="55"/>
      <c r="G171" s="55"/>
      <c r="H171" s="2" t="s">
        <v>5</v>
      </c>
      <c r="I171" s="60">
        <f>I117</f>
        <v>0</v>
      </c>
      <c r="J171" s="93"/>
      <c r="K171" s="2"/>
      <c r="L171" s="4"/>
    </row>
    <row r="172" spans="1:12" ht="13.1" x14ac:dyDescent="0.7">
      <c r="A172" s="5" t="s">
        <v>6</v>
      </c>
      <c r="B172" s="2"/>
      <c r="C172" s="2" t="s">
        <v>50</v>
      </c>
      <c r="D172" s="2"/>
      <c r="E172" s="6" t="s">
        <v>7</v>
      </c>
      <c r="F172" s="6"/>
      <c r="G172" s="47">
        <f>G117</f>
        <v>0</v>
      </c>
      <c r="H172" s="47"/>
      <c r="I172" s="47">
        <f>I117</f>
        <v>0</v>
      </c>
      <c r="J172" s="47"/>
      <c r="K172" s="7"/>
      <c r="L172" s="8"/>
    </row>
    <row r="173" spans="1:12" x14ac:dyDescent="0.65">
      <c r="A173" s="1"/>
      <c r="B173" s="2"/>
      <c r="C173" s="2"/>
      <c r="D173" s="2"/>
      <c r="E173" s="2"/>
      <c r="F173" s="2"/>
      <c r="G173" s="56">
        <f>G118</f>
        <v>0</v>
      </c>
      <c r="H173" s="56"/>
      <c r="I173" s="82">
        <f>I118</f>
        <v>0</v>
      </c>
      <c r="J173" s="82"/>
      <c r="K173" s="9"/>
      <c r="L173" s="10"/>
    </row>
    <row r="174" spans="1:12" x14ac:dyDescent="0.65">
      <c r="A174" s="1"/>
      <c r="B174" s="2"/>
      <c r="C174" s="2">
        <v>0</v>
      </c>
      <c r="D174" s="2"/>
      <c r="E174" s="2"/>
      <c r="F174" s="2"/>
      <c r="G174" s="57">
        <f>G119</f>
        <v>0</v>
      </c>
      <c r="H174" s="57"/>
      <c r="I174" s="57">
        <f>I119</f>
        <v>0</v>
      </c>
      <c r="J174" s="57"/>
      <c r="K174" s="7"/>
      <c r="L174" s="8"/>
    </row>
    <row r="175" spans="1:12" x14ac:dyDescent="0.65">
      <c r="A175" s="1"/>
      <c r="B175" s="2"/>
      <c r="C175" s="2"/>
      <c r="D175" s="2"/>
      <c r="E175" s="2"/>
      <c r="F175" s="2"/>
      <c r="G175" s="82">
        <f>G120</f>
        <v>0</v>
      </c>
      <c r="H175" s="82"/>
      <c r="I175" s="82">
        <f>I120</f>
        <v>0</v>
      </c>
      <c r="J175" s="82"/>
      <c r="K175" s="9"/>
      <c r="L175" s="10"/>
    </row>
    <row r="176" spans="1:12" x14ac:dyDescent="0.6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4"/>
    </row>
    <row r="177" spans="1:12" ht="13.75" thickBot="1" x14ac:dyDescent="0.85">
      <c r="A177" s="11"/>
      <c r="B177" s="25"/>
      <c r="C177" s="25"/>
      <c r="D177" s="86" t="s">
        <v>8</v>
      </c>
      <c r="E177" s="86"/>
      <c r="F177" s="86"/>
      <c r="G177" s="86"/>
      <c r="H177" s="86"/>
      <c r="I177" s="25"/>
      <c r="J177" s="25"/>
      <c r="K177" s="25"/>
      <c r="L177" s="26"/>
    </row>
    <row r="178" spans="1:12" s="14" customFormat="1" ht="16.100000000000001" thickBot="1" x14ac:dyDescent="0.95">
      <c r="A178" s="46"/>
      <c r="B178" s="13"/>
      <c r="C178" s="13"/>
      <c r="D178" s="13"/>
      <c r="E178" s="13"/>
      <c r="F178" s="13"/>
      <c r="G178" s="13"/>
      <c r="H178" s="62" t="s">
        <v>9</v>
      </c>
      <c r="I178" s="63"/>
      <c r="J178" s="63"/>
      <c r="K178" s="63"/>
      <c r="L178" s="64"/>
    </row>
    <row r="179" spans="1:12" s="14" customFormat="1" ht="16.100000000000001" thickBot="1" x14ac:dyDescent="0.95">
      <c r="A179" s="15"/>
      <c r="B179" s="13"/>
      <c r="C179" s="13"/>
      <c r="D179" s="13"/>
      <c r="E179" s="13"/>
      <c r="F179" s="13"/>
      <c r="G179" s="13"/>
      <c r="H179" s="65" t="s">
        <v>10</v>
      </c>
      <c r="I179" s="65"/>
      <c r="J179" s="16" t="s">
        <v>11</v>
      </c>
      <c r="K179" s="66" t="s">
        <v>12</v>
      </c>
      <c r="L179" s="66"/>
    </row>
    <row r="180" spans="1:12" s="14" customFormat="1" ht="16.100000000000001" thickBot="1" x14ac:dyDescent="0.95">
      <c r="A180" s="15"/>
      <c r="B180" s="13"/>
      <c r="C180" s="13"/>
      <c r="D180" s="13"/>
      <c r="E180" s="13"/>
      <c r="F180" s="13"/>
      <c r="G180" s="13"/>
      <c r="H180" s="67" t="str">
        <f>H126</f>
        <v>Wellhead Equipment</v>
      </c>
      <c r="I180" s="68"/>
      <c r="J180" s="17"/>
      <c r="K180" s="69">
        <v>0</v>
      </c>
      <c r="L180" s="70"/>
    </row>
    <row r="181" spans="1:12" s="14" customFormat="1" ht="16.100000000000001" thickBot="1" x14ac:dyDescent="0.95">
      <c r="A181" s="15"/>
      <c r="B181" s="13"/>
      <c r="C181" s="13"/>
      <c r="D181" s="13"/>
      <c r="E181" s="13"/>
      <c r="F181" s="13"/>
      <c r="G181" s="13"/>
      <c r="H181" s="67" t="str">
        <f t="shared" ref="H181:H205" si="2">H127</f>
        <v>Tubing/Nipples</v>
      </c>
      <c r="I181" s="68"/>
      <c r="J181" s="18"/>
      <c r="K181" s="58">
        <v>0</v>
      </c>
      <c r="L181" s="59"/>
    </row>
    <row r="182" spans="1:12" s="14" customFormat="1" ht="16.100000000000001" thickBot="1" x14ac:dyDescent="0.95">
      <c r="A182" s="15"/>
      <c r="B182" s="13"/>
      <c r="C182" s="13"/>
      <c r="D182" s="13"/>
      <c r="E182" s="13"/>
      <c r="F182" s="13"/>
      <c r="G182" s="13"/>
      <c r="H182" s="67" t="str">
        <f t="shared" si="2"/>
        <v>Packers</v>
      </c>
      <c r="I182" s="68"/>
      <c r="J182" s="18"/>
      <c r="K182" s="58">
        <v>0</v>
      </c>
      <c r="L182" s="59"/>
    </row>
    <row r="183" spans="1:12" s="14" customFormat="1" ht="16.100000000000001" thickBot="1" x14ac:dyDescent="0.95">
      <c r="A183" s="15"/>
      <c r="B183" s="13"/>
      <c r="C183" s="13"/>
      <c r="D183" s="13"/>
      <c r="E183" s="13"/>
      <c r="F183" s="13"/>
      <c r="G183" s="13"/>
      <c r="H183" s="67" t="str">
        <f t="shared" si="2"/>
        <v>Pump/Rods</v>
      </c>
      <c r="I183" s="68"/>
      <c r="J183" s="18"/>
      <c r="K183" s="58">
        <v>0</v>
      </c>
      <c r="L183" s="59"/>
    </row>
    <row r="184" spans="1:12" s="14" customFormat="1" ht="16.100000000000001" thickBot="1" x14ac:dyDescent="0.95">
      <c r="A184" s="15"/>
      <c r="B184" s="13"/>
      <c r="C184" s="13"/>
      <c r="D184" s="13"/>
      <c r="E184" s="13"/>
      <c r="F184" s="13"/>
      <c r="G184" s="13"/>
      <c r="H184" s="67" t="str">
        <f t="shared" si="2"/>
        <v>Bridge Plug(s)</v>
      </c>
      <c r="I184" s="68"/>
      <c r="J184" s="18"/>
      <c r="K184" s="58">
        <v>0</v>
      </c>
      <c r="L184" s="59"/>
    </row>
    <row r="185" spans="1:12" s="14" customFormat="1" ht="16.100000000000001" thickBot="1" x14ac:dyDescent="0.95">
      <c r="A185" s="15"/>
      <c r="B185" s="13"/>
      <c r="C185" s="13"/>
      <c r="D185" s="13"/>
      <c r="E185" s="13"/>
      <c r="F185" s="13"/>
      <c r="G185" s="13"/>
      <c r="H185" s="67" t="str">
        <f t="shared" si="2"/>
        <v>Service Rig/Anchors</v>
      </c>
      <c r="I185" s="68"/>
      <c r="J185" s="18"/>
      <c r="K185" s="58">
        <v>0</v>
      </c>
      <c r="L185" s="59"/>
    </row>
    <row r="186" spans="1:12" s="14" customFormat="1" ht="16.100000000000001" thickBot="1" x14ac:dyDescent="0.95">
      <c r="A186" s="15"/>
      <c r="B186" s="13"/>
      <c r="C186" s="13"/>
      <c r="D186" s="13"/>
      <c r="E186" s="13"/>
      <c r="F186" s="13"/>
      <c r="G186" s="13"/>
      <c r="H186" s="67" t="str">
        <f t="shared" si="2"/>
        <v>E-Line/Slickline</v>
      </c>
      <c r="I186" s="68"/>
      <c r="J186" s="18"/>
      <c r="K186" s="58">
        <v>0</v>
      </c>
      <c r="L186" s="59"/>
    </row>
    <row r="187" spans="1:12" s="14" customFormat="1" ht="16.100000000000001" thickBot="1" x14ac:dyDescent="0.95">
      <c r="A187" s="15"/>
      <c r="B187" s="13"/>
      <c r="C187" s="13"/>
      <c r="D187" s="13"/>
      <c r="E187" s="13"/>
      <c r="F187" s="13"/>
      <c r="G187" s="13"/>
      <c r="H187" s="67" t="str">
        <f t="shared" si="2"/>
        <v>Stimulation</v>
      </c>
      <c r="I187" s="68"/>
      <c r="J187" s="18"/>
      <c r="K187" s="58">
        <v>0</v>
      </c>
      <c r="L187" s="59"/>
    </row>
    <row r="188" spans="1:12" s="14" customFormat="1" ht="16.100000000000001" thickBot="1" x14ac:dyDescent="0.95">
      <c r="A188" s="15"/>
      <c r="B188" s="13"/>
      <c r="C188" s="13"/>
      <c r="D188" s="13"/>
      <c r="E188" s="13"/>
      <c r="F188" s="13"/>
      <c r="G188" s="13"/>
      <c r="H188" s="67" t="str">
        <f t="shared" si="2"/>
        <v>Cementing</v>
      </c>
      <c r="I188" s="68"/>
      <c r="J188" s="18"/>
      <c r="K188" s="58">
        <v>0</v>
      </c>
      <c r="L188" s="59"/>
    </row>
    <row r="189" spans="1:12" s="14" customFormat="1" ht="16.100000000000001" thickBot="1" x14ac:dyDescent="0.95">
      <c r="A189" s="15"/>
      <c r="B189" s="13"/>
      <c r="C189" s="13"/>
      <c r="D189" s="13"/>
      <c r="E189" s="13"/>
      <c r="F189" s="13"/>
      <c r="G189" s="13"/>
      <c r="H189" s="67" t="str">
        <f t="shared" si="2"/>
        <v>Coiled Tubing</v>
      </c>
      <c r="I189" s="68"/>
      <c r="J189" s="18"/>
      <c r="K189" s="58">
        <v>0</v>
      </c>
      <c r="L189" s="59"/>
    </row>
    <row r="190" spans="1:12" s="14" customFormat="1" ht="16.100000000000001" thickBot="1" x14ac:dyDescent="0.95">
      <c r="A190" s="15"/>
      <c r="B190" s="13"/>
      <c r="C190" s="13"/>
      <c r="D190" s="13"/>
      <c r="E190" s="13"/>
      <c r="F190" s="13"/>
      <c r="G190" s="13"/>
      <c r="H190" s="67" t="str">
        <f t="shared" si="2"/>
        <v>Testing</v>
      </c>
      <c r="I190" s="68"/>
      <c r="J190" s="18"/>
      <c r="K190" s="58">
        <v>0</v>
      </c>
      <c r="L190" s="59"/>
    </row>
    <row r="191" spans="1:12" s="14" customFormat="1" ht="16.100000000000001" thickBot="1" x14ac:dyDescent="0.95">
      <c r="A191" s="15"/>
      <c r="B191" s="13"/>
      <c r="C191" s="13"/>
      <c r="D191" s="13"/>
      <c r="E191" s="13"/>
      <c r="F191" s="13"/>
      <c r="G191" s="13"/>
      <c r="H191" s="67" t="str">
        <f t="shared" si="2"/>
        <v>Safety Equipment</v>
      </c>
      <c r="I191" s="68"/>
      <c r="J191" s="18"/>
      <c r="K191" s="58">
        <v>0</v>
      </c>
      <c r="L191" s="59"/>
    </row>
    <row r="192" spans="1:12" s="14" customFormat="1" ht="16.100000000000001" thickBot="1" x14ac:dyDescent="0.95">
      <c r="A192" s="15"/>
      <c r="B192" s="13"/>
      <c r="C192" s="13"/>
      <c r="D192" s="13"/>
      <c r="E192" s="13"/>
      <c r="F192" s="13"/>
      <c r="G192" s="13"/>
      <c r="H192" s="67" t="str">
        <f t="shared" si="2"/>
        <v>Hot Oil Unit</v>
      </c>
      <c r="I192" s="68"/>
      <c r="J192" s="18"/>
      <c r="K192" s="58">
        <v>0</v>
      </c>
      <c r="L192" s="59"/>
    </row>
    <row r="193" spans="1:12" s="14" customFormat="1" ht="16.100000000000001" thickBot="1" x14ac:dyDescent="0.95">
      <c r="A193" s="15"/>
      <c r="B193" s="13"/>
      <c r="C193" s="13"/>
      <c r="D193" s="13"/>
      <c r="E193" s="13"/>
      <c r="F193" s="13"/>
      <c r="G193" s="13"/>
      <c r="H193" s="67" t="str">
        <f t="shared" si="2"/>
        <v>Trucking/Transportation</v>
      </c>
      <c r="I193" s="68"/>
      <c r="J193" s="18"/>
      <c r="K193" s="58">
        <v>0</v>
      </c>
      <c r="L193" s="59"/>
    </row>
    <row r="194" spans="1:12" s="14" customFormat="1" ht="16.100000000000001" thickBot="1" x14ac:dyDescent="0.95">
      <c r="A194" s="15"/>
      <c r="B194" s="13"/>
      <c r="C194" s="13"/>
      <c r="D194" s="13"/>
      <c r="E194" s="13"/>
      <c r="F194" s="13"/>
      <c r="G194" s="13"/>
      <c r="H194" s="67" t="str">
        <f t="shared" si="2"/>
        <v>Rental Equipment</v>
      </c>
      <c r="I194" s="68"/>
      <c r="J194" s="18"/>
      <c r="K194" s="58">
        <v>0</v>
      </c>
      <c r="L194" s="59"/>
    </row>
    <row r="195" spans="1:12" s="14" customFormat="1" ht="16.100000000000001" thickBot="1" x14ac:dyDescent="0.95">
      <c r="A195" s="15"/>
      <c r="B195" s="13"/>
      <c r="C195" s="13"/>
      <c r="D195" s="13"/>
      <c r="E195" s="13"/>
      <c r="F195" s="13"/>
      <c r="G195" s="13"/>
      <c r="H195" s="67" t="str">
        <f t="shared" si="2"/>
        <v>Materials</v>
      </c>
      <c r="I195" s="68"/>
      <c r="J195" s="18"/>
      <c r="K195" s="58">
        <v>0</v>
      </c>
      <c r="L195" s="59"/>
    </row>
    <row r="196" spans="1:12" s="14" customFormat="1" ht="16.100000000000001" thickBot="1" x14ac:dyDescent="0.95">
      <c r="A196" s="15"/>
      <c r="B196" s="13"/>
      <c r="C196" s="13"/>
      <c r="D196" s="13"/>
      <c r="E196" s="13"/>
      <c r="F196" s="13"/>
      <c r="G196" s="13"/>
      <c r="H196" s="67" t="str">
        <f t="shared" si="2"/>
        <v>Wellsite Supervision</v>
      </c>
      <c r="I196" s="68"/>
      <c r="J196" s="18"/>
      <c r="K196" s="58">
        <v>0</v>
      </c>
      <c r="L196" s="59"/>
    </row>
    <row r="197" spans="1:12" s="14" customFormat="1" ht="16.100000000000001" thickBot="1" x14ac:dyDescent="0.95">
      <c r="A197" s="15"/>
      <c r="B197" s="13"/>
      <c r="C197" s="13"/>
      <c r="D197" s="13"/>
      <c r="E197" s="13"/>
      <c r="F197" s="13"/>
      <c r="G197" s="13"/>
      <c r="H197" s="67" t="str">
        <f t="shared" si="2"/>
        <v>Miscellaneous</v>
      </c>
      <c r="I197" s="68"/>
      <c r="J197" s="18"/>
      <c r="K197" s="58">
        <v>0</v>
      </c>
      <c r="L197" s="59"/>
    </row>
    <row r="198" spans="1:12" s="14" customFormat="1" ht="16.100000000000001" thickBot="1" x14ac:dyDescent="0.95">
      <c r="A198" s="15"/>
      <c r="B198" s="13"/>
      <c r="C198" s="13"/>
      <c r="D198" s="13"/>
      <c r="E198" s="13"/>
      <c r="F198" s="13"/>
      <c r="G198" s="13"/>
      <c r="H198" s="67">
        <f t="shared" si="2"/>
        <v>0</v>
      </c>
      <c r="I198" s="68"/>
      <c r="J198" s="18"/>
      <c r="K198" s="58">
        <v>0</v>
      </c>
      <c r="L198" s="59"/>
    </row>
    <row r="199" spans="1:12" s="14" customFormat="1" ht="16.100000000000001" thickBot="1" x14ac:dyDescent="0.95">
      <c r="A199" s="15"/>
      <c r="B199" s="13"/>
      <c r="C199" s="13"/>
      <c r="D199" s="13"/>
      <c r="E199" s="13"/>
      <c r="F199" s="13"/>
      <c r="G199" s="13"/>
      <c r="H199" s="67">
        <f t="shared" si="2"/>
        <v>0</v>
      </c>
      <c r="I199" s="68"/>
      <c r="J199" s="18"/>
      <c r="K199" s="58"/>
      <c r="L199" s="59"/>
    </row>
    <row r="200" spans="1:12" s="14" customFormat="1" ht="16.100000000000001" thickBot="1" x14ac:dyDescent="0.95">
      <c r="A200" s="15"/>
      <c r="B200" s="13"/>
      <c r="C200" s="13"/>
      <c r="D200" s="13"/>
      <c r="E200" s="13"/>
      <c r="F200" s="13"/>
      <c r="G200" s="13"/>
      <c r="H200" s="67">
        <f t="shared" si="2"/>
        <v>0</v>
      </c>
      <c r="I200" s="68"/>
      <c r="J200" s="18"/>
      <c r="K200" s="58"/>
      <c r="L200" s="59"/>
    </row>
    <row r="201" spans="1:12" s="14" customFormat="1" ht="16.100000000000001" thickBot="1" x14ac:dyDescent="0.95">
      <c r="A201" s="15"/>
      <c r="B201" s="13"/>
      <c r="C201" s="13"/>
      <c r="D201" s="13"/>
      <c r="E201" s="13"/>
      <c r="F201" s="13"/>
      <c r="G201" s="13"/>
      <c r="H201" s="67">
        <f t="shared" si="2"/>
        <v>0</v>
      </c>
      <c r="I201" s="68"/>
      <c r="J201" s="18"/>
      <c r="K201" s="58"/>
      <c r="L201" s="59"/>
    </row>
    <row r="202" spans="1:12" s="14" customFormat="1" ht="16.100000000000001" thickBot="1" x14ac:dyDescent="0.95">
      <c r="A202" s="15"/>
      <c r="B202" s="13"/>
      <c r="C202" s="13"/>
      <c r="D202" s="13"/>
      <c r="E202" s="13"/>
      <c r="F202" s="13"/>
      <c r="G202" s="13"/>
      <c r="H202" s="67">
        <f t="shared" si="2"/>
        <v>0</v>
      </c>
      <c r="I202" s="68"/>
      <c r="J202" s="18"/>
      <c r="K202" s="58"/>
      <c r="L202" s="59"/>
    </row>
    <row r="203" spans="1:12" s="14" customFormat="1" ht="16.100000000000001" thickBot="1" x14ac:dyDescent="0.95">
      <c r="A203" s="15"/>
      <c r="B203" s="13"/>
      <c r="C203" s="13"/>
      <c r="D203" s="13"/>
      <c r="E203" s="13"/>
      <c r="F203" s="13"/>
      <c r="G203" s="13"/>
      <c r="H203" s="67">
        <f t="shared" si="2"/>
        <v>0</v>
      </c>
      <c r="I203" s="68"/>
      <c r="J203" s="18"/>
      <c r="K203" s="58"/>
      <c r="L203" s="59"/>
    </row>
    <row r="204" spans="1:12" s="14" customFormat="1" ht="16.100000000000001" thickBot="1" x14ac:dyDescent="0.95">
      <c r="A204" s="15"/>
      <c r="B204" s="13"/>
      <c r="C204" s="13"/>
      <c r="D204" s="13"/>
      <c r="E204" s="13"/>
      <c r="F204" s="13"/>
      <c r="G204" s="13"/>
      <c r="H204" s="67">
        <f t="shared" si="2"/>
        <v>0</v>
      </c>
      <c r="I204" s="68"/>
      <c r="J204" s="18"/>
      <c r="K204" s="58"/>
      <c r="L204" s="59"/>
    </row>
    <row r="205" spans="1:12" s="14" customFormat="1" ht="16.100000000000001" thickBot="1" x14ac:dyDescent="0.95">
      <c r="A205" s="15"/>
      <c r="B205" s="13"/>
      <c r="C205" s="13"/>
      <c r="D205" s="13"/>
      <c r="E205" s="13"/>
      <c r="F205" s="13"/>
      <c r="G205" s="13"/>
      <c r="H205" s="67">
        <f t="shared" si="2"/>
        <v>0</v>
      </c>
      <c r="I205" s="68"/>
      <c r="J205" s="18"/>
      <c r="K205" s="58"/>
      <c r="L205" s="59"/>
    </row>
    <row r="206" spans="1:12" ht="13.1" x14ac:dyDescent="0.7">
      <c r="A206" s="19" t="s">
        <v>31</v>
      </c>
      <c r="B206" s="20"/>
      <c r="C206" s="20"/>
      <c r="D206" s="87">
        <f>IF(J168=0,0,J168+1)</f>
        <v>4</v>
      </c>
      <c r="E206" s="87"/>
      <c r="F206" s="20"/>
      <c r="G206" s="20"/>
      <c r="H206" s="20"/>
      <c r="I206" s="20"/>
      <c r="J206" s="20"/>
      <c r="K206" s="20"/>
      <c r="L206" s="21"/>
    </row>
    <row r="207" spans="1:12" x14ac:dyDescent="0.65">
      <c r="A207" s="22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4"/>
    </row>
    <row r="208" spans="1:12" ht="13.75" thickBot="1" x14ac:dyDescent="0.85">
      <c r="A208" s="147" t="s">
        <v>112</v>
      </c>
      <c r="B208" s="148"/>
      <c r="C208" s="148"/>
      <c r="D208" s="146" t="str">
        <f>D154</f>
        <v>English Values</v>
      </c>
      <c r="E208" s="146"/>
      <c r="F208" s="2"/>
      <c r="G208" s="25"/>
      <c r="H208" s="25"/>
      <c r="I208" s="25"/>
      <c r="J208" s="25"/>
      <c r="K208" s="25"/>
      <c r="L208" s="26"/>
    </row>
    <row r="209" spans="1:12" ht="15.45" x14ac:dyDescent="0.8">
      <c r="A209" s="27" t="s">
        <v>32</v>
      </c>
      <c r="B209" s="28"/>
      <c r="C209" s="52">
        <f>C155</f>
        <v>0</v>
      </c>
      <c r="D209" s="52"/>
      <c r="E209" s="29" t="s">
        <v>33</v>
      </c>
      <c r="F209" s="30">
        <f>F155</f>
        <v>0</v>
      </c>
      <c r="G209" s="31" t="s">
        <v>34</v>
      </c>
      <c r="H209" s="32">
        <v>0</v>
      </c>
      <c r="I209" s="53" t="s">
        <v>36</v>
      </c>
      <c r="J209" s="53"/>
      <c r="K209" s="33"/>
      <c r="L209" s="34" t="str">
        <f>L155</f>
        <v>° F</v>
      </c>
    </row>
    <row r="210" spans="1:12" x14ac:dyDescent="0.65">
      <c r="A210" s="1" t="s">
        <v>38</v>
      </c>
      <c r="B210" s="2"/>
      <c r="C210" s="2"/>
      <c r="D210" s="2" t="s">
        <v>39</v>
      </c>
      <c r="E210" s="2"/>
      <c r="F210" s="2" t="s">
        <v>50</v>
      </c>
      <c r="G210" s="2"/>
      <c r="H210" s="35" t="s">
        <v>40</v>
      </c>
      <c r="I210" s="2"/>
      <c r="J210" s="2"/>
      <c r="K210" s="72">
        <f>SUM(K180:L205)</f>
        <v>0</v>
      </c>
      <c r="L210" s="73"/>
    </row>
    <row r="211" spans="1:12" x14ac:dyDescent="0.65">
      <c r="A211" s="1"/>
      <c r="B211" s="2"/>
      <c r="C211" s="2"/>
      <c r="D211" s="36" t="s">
        <v>41</v>
      </c>
      <c r="E211" s="36" t="s">
        <v>42</v>
      </c>
      <c r="F211" s="36" t="s">
        <v>51</v>
      </c>
      <c r="G211" s="2"/>
      <c r="H211" s="37" t="s">
        <v>43</v>
      </c>
      <c r="I211" s="2"/>
      <c r="J211" s="2"/>
      <c r="K211" s="72">
        <f>K158</f>
        <v>0</v>
      </c>
      <c r="L211" s="73"/>
    </row>
    <row r="212" spans="1:12" ht="13.5" thickBot="1" x14ac:dyDescent="0.8">
      <c r="A212" s="117" t="s">
        <v>55</v>
      </c>
      <c r="B212" s="2"/>
      <c r="C212" s="2"/>
      <c r="D212" s="119">
        <f>IF(D216&gt;0,D214-D216,D214+D215+D213)</f>
        <v>0</v>
      </c>
      <c r="E212" s="119">
        <f>IF(E216&gt;0,E214-E216,E214+E215+E213)</f>
        <v>0</v>
      </c>
      <c r="F212" s="119">
        <f>IF(F216&gt;0,F214-F216,F214+F215+F213)</f>
        <v>0</v>
      </c>
      <c r="G212" s="2"/>
      <c r="H212" s="37" t="s">
        <v>44</v>
      </c>
      <c r="I212" s="2"/>
      <c r="J212" s="2"/>
      <c r="K212" s="74">
        <f>K210+K211</f>
        <v>0</v>
      </c>
      <c r="L212" s="75"/>
    </row>
    <row r="213" spans="1:12" ht="13.5" thickTop="1" x14ac:dyDescent="0.65">
      <c r="A213" s="38" t="s">
        <v>56</v>
      </c>
      <c r="B213" s="2"/>
      <c r="C213" s="2"/>
      <c r="D213" s="120"/>
      <c r="E213" s="120"/>
      <c r="F213" s="120"/>
      <c r="G213" s="2"/>
      <c r="H213" s="37"/>
      <c r="I213" s="2"/>
      <c r="J213" s="2"/>
      <c r="K213" s="39"/>
      <c r="L213" s="40"/>
    </row>
    <row r="214" spans="1:12" x14ac:dyDescent="0.65">
      <c r="A214" s="117" t="s">
        <v>57</v>
      </c>
      <c r="B214" s="2"/>
      <c r="C214" s="2"/>
      <c r="D214" s="120"/>
      <c r="E214" s="120"/>
      <c r="F214" s="120"/>
      <c r="G214" s="2"/>
      <c r="H214" s="41" t="s">
        <v>45</v>
      </c>
      <c r="I214" s="23"/>
      <c r="J214" s="23"/>
      <c r="K214" s="83">
        <f>K160</f>
        <v>0</v>
      </c>
      <c r="L214" s="84"/>
    </row>
    <row r="215" spans="1:12" x14ac:dyDescent="0.65">
      <c r="A215" s="117" t="s">
        <v>58</v>
      </c>
      <c r="B215" s="2"/>
      <c r="C215" s="2"/>
      <c r="D215" s="120"/>
      <c r="E215" s="120"/>
      <c r="F215" s="120"/>
      <c r="G215" s="2"/>
      <c r="H215" s="90">
        <f>H161</f>
        <v>0</v>
      </c>
      <c r="I215" s="91"/>
      <c r="J215" s="92"/>
      <c r="K215" s="76">
        <f>K161</f>
        <v>0</v>
      </c>
      <c r="L215" s="77"/>
    </row>
    <row r="216" spans="1:12" ht="13.5" thickBot="1" x14ac:dyDescent="0.8">
      <c r="A216" s="118" t="s">
        <v>59</v>
      </c>
      <c r="B216" s="25"/>
      <c r="C216" s="25"/>
      <c r="D216" s="121"/>
      <c r="E216" s="121"/>
      <c r="F216" s="121"/>
      <c r="G216" s="25"/>
      <c r="H216" s="78" t="s">
        <v>46</v>
      </c>
      <c r="I216" s="79"/>
      <c r="J216" s="80"/>
      <c r="K216" s="78" t="s">
        <v>47</v>
      </c>
      <c r="L216" s="81"/>
    </row>
    <row r="217" spans="1:12" ht="13.5" thickBot="1" x14ac:dyDescent="0.8">
      <c r="A217" s="42"/>
      <c r="B217" s="43"/>
      <c r="C217" s="43"/>
      <c r="D217" s="44"/>
      <c r="E217" s="44"/>
      <c r="F217" s="44"/>
      <c r="G217" s="43"/>
      <c r="H217" s="45"/>
      <c r="I217" s="45"/>
      <c r="J217" s="45"/>
      <c r="K217" s="45"/>
      <c r="L217" s="45"/>
    </row>
    <row r="218" spans="1:12" ht="13.1" x14ac:dyDescent="0.7">
      <c r="A218" s="49" t="str">
        <f>A164</f>
        <v>DATA SUMMARY</v>
      </c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1"/>
    </row>
    <row r="219" spans="1:12" x14ac:dyDescent="0.6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4"/>
    </row>
    <row r="220" spans="1:12" x14ac:dyDescent="0.6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4"/>
    </row>
    <row r="221" spans="1:12" x14ac:dyDescent="0.6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4"/>
    </row>
    <row r="222" spans="1:12" ht="13.1" x14ac:dyDescent="0.7">
      <c r="A222" s="5" t="s">
        <v>1</v>
      </c>
      <c r="B222" s="2">
        <f>B168</f>
        <v>0</v>
      </c>
      <c r="C222" s="2"/>
      <c r="D222" s="2"/>
      <c r="E222" s="2"/>
      <c r="F222" s="2"/>
      <c r="G222" s="6" t="s">
        <v>2</v>
      </c>
      <c r="H222" s="6"/>
      <c r="I222" s="2"/>
      <c r="J222" s="94">
        <f>IF(J5="Work Start",0,J168+1)</f>
        <v>4</v>
      </c>
      <c r="K222" s="94"/>
      <c r="L222" s="95"/>
    </row>
    <row r="223" spans="1:12" ht="13.1" x14ac:dyDescent="0.7">
      <c r="A223" s="1"/>
      <c r="B223" s="2"/>
      <c r="C223" s="2"/>
      <c r="D223" s="2"/>
      <c r="E223" s="2"/>
      <c r="F223" s="2"/>
      <c r="G223" s="6"/>
      <c r="H223" s="6"/>
      <c r="I223" s="2"/>
      <c r="J223" s="2"/>
      <c r="K223" s="2"/>
      <c r="L223" s="4"/>
    </row>
    <row r="224" spans="1:12" ht="13.1" x14ac:dyDescent="0.7">
      <c r="A224" s="5" t="s">
        <v>3</v>
      </c>
      <c r="B224" s="2"/>
      <c r="C224" s="54">
        <f>C170</f>
        <v>0</v>
      </c>
      <c r="D224" s="55"/>
      <c r="E224" s="55"/>
      <c r="F224" s="55"/>
      <c r="G224" s="55"/>
      <c r="H224" s="6" t="s">
        <v>4</v>
      </c>
      <c r="I224" s="3">
        <f>I170+1</f>
        <v>5</v>
      </c>
      <c r="J224" s="2"/>
      <c r="K224" s="2"/>
      <c r="L224" s="4"/>
    </row>
    <row r="225" spans="1:12" ht="13.1" x14ac:dyDescent="0.7">
      <c r="A225" s="5"/>
      <c r="B225" s="2"/>
      <c r="C225" s="55"/>
      <c r="D225" s="55"/>
      <c r="E225" s="55"/>
      <c r="F225" s="55"/>
      <c r="G225" s="55"/>
      <c r="H225" s="2" t="s">
        <v>5</v>
      </c>
      <c r="I225" s="60">
        <f>I171</f>
        <v>0</v>
      </c>
      <c r="J225" s="93"/>
      <c r="K225" s="2"/>
      <c r="L225" s="4"/>
    </row>
    <row r="226" spans="1:12" ht="13.1" x14ac:dyDescent="0.7">
      <c r="A226" s="5" t="s">
        <v>6</v>
      </c>
      <c r="B226" s="2"/>
      <c r="C226" s="2" t="s">
        <v>50</v>
      </c>
      <c r="D226" s="2"/>
      <c r="E226" s="6" t="s">
        <v>7</v>
      </c>
      <c r="F226" s="6"/>
      <c r="G226" s="47">
        <f>G171</f>
        <v>0</v>
      </c>
      <c r="H226" s="47"/>
      <c r="I226" s="47">
        <f>I171</f>
        <v>0</v>
      </c>
      <c r="J226" s="47"/>
      <c r="K226" s="7"/>
      <c r="L226" s="8"/>
    </row>
    <row r="227" spans="1:12" x14ac:dyDescent="0.65">
      <c r="A227" s="1"/>
      <c r="B227" s="2"/>
      <c r="C227" s="2"/>
      <c r="D227" s="2"/>
      <c r="E227" s="2"/>
      <c r="F227" s="2"/>
      <c r="G227" s="56">
        <f>G172</f>
        <v>0</v>
      </c>
      <c r="H227" s="56"/>
      <c r="I227" s="82">
        <f>I172</f>
        <v>0</v>
      </c>
      <c r="J227" s="82"/>
      <c r="K227" s="9"/>
      <c r="L227" s="10"/>
    </row>
    <row r="228" spans="1:12" x14ac:dyDescent="0.65">
      <c r="A228" s="1"/>
      <c r="B228" s="2"/>
      <c r="C228" s="2">
        <v>0</v>
      </c>
      <c r="D228" s="2"/>
      <c r="E228" s="2"/>
      <c r="F228" s="2"/>
      <c r="G228" s="57">
        <f>G173</f>
        <v>0</v>
      </c>
      <c r="H228" s="57"/>
      <c r="I228" s="57">
        <f>I173</f>
        <v>0</v>
      </c>
      <c r="J228" s="57"/>
      <c r="K228" s="7"/>
      <c r="L228" s="8"/>
    </row>
    <row r="229" spans="1:12" x14ac:dyDescent="0.65">
      <c r="A229" s="1"/>
      <c r="B229" s="2"/>
      <c r="C229" s="2"/>
      <c r="D229" s="2"/>
      <c r="E229" s="2"/>
      <c r="F229" s="2"/>
      <c r="G229" s="82">
        <f>G174</f>
        <v>0</v>
      </c>
      <c r="H229" s="82"/>
      <c r="I229" s="82">
        <f>I174</f>
        <v>0</v>
      </c>
      <c r="J229" s="82"/>
      <c r="K229" s="9"/>
      <c r="L229" s="10"/>
    </row>
    <row r="230" spans="1:12" x14ac:dyDescent="0.6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4"/>
    </row>
    <row r="231" spans="1:12" ht="13.75" thickBot="1" x14ac:dyDescent="0.85">
      <c r="A231" s="11"/>
      <c r="B231" s="25"/>
      <c r="C231" s="25"/>
      <c r="D231" s="86" t="s">
        <v>8</v>
      </c>
      <c r="E231" s="86"/>
      <c r="F231" s="86"/>
      <c r="G231" s="86"/>
      <c r="H231" s="86"/>
      <c r="I231" s="25"/>
      <c r="J231" s="25"/>
      <c r="K231" s="25"/>
      <c r="L231" s="26"/>
    </row>
    <row r="232" spans="1:12" s="14" customFormat="1" ht="16.100000000000001" thickBot="1" x14ac:dyDescent="0.95">
      <c r="A232" s="46"/>
      <c r="B232" s="13"/>
      <c r="C232" s="13"/>
      <c r="D232" s="13"/>
      <c r="E232" s="13"/>
      <c r="F232" s="13"/>
      <c r="G232" s="13"/>
      <c r="H232" s="62" t="s">
        <v>9</v>
      </c>
      <c r="I232" s="63"/>
      <c r="J232" s="63"/>
      <c r="K232" s="63"/>
      <c r="L232" s="64"/>
    </row>
    <row r="233" spans="1:12" s="14" customFormat="1" ht="16.100000000000001" thickBot="1" x14ac:dyDescent="0.95">
      <c r="A233" s="15"/>
      <c r="B233" s="13"/>
      <c r="C233" s="13"/>
      <c r="D233" s="13"/>
      <c r="E233" s="13"/>
      <c r="F233" s="13"/>
      <c r="G233" s="13"/>
      <c r="H233" s="65" t="s">
        <v>10</v>
      </c>
      <c r="I233" s="65"/>
      <c r="J233" s="16" t="s">
        <v>11</v>
      </c>
      <c r="K233" s="66" t="s">
        <v>12</v>
      </c>
      <c r="L233" s="66"/>
    </row>
    <row r="234" spans="1:12" s="14" customFormat="1" ht="16.100000000000001" thickBot="1" x14ac:dyDescent="0.95">
      <c r="A234" s="15"/>
      <c r="B234" s="13"/>
      <c r="C234" s="13"/>
      <c r="D234" s="13"/>
      <c r="E234" s="13"/>
      <c r="F234" s="13"/>
      <c r="G234" s="13"/>
      <c r="H234" s="67" t="str">
        <f>H180</f>
        <v>Wellhead Equipment</v>
      </c>
      <c r="I234" s="68"/>
      <c r="J234" s="17"/>
      <c r="K234" s="69">
        <v>0</v>
      </c>
      <c r="L234" s="70"/>
    </row>
    <row r="235" spans="1:12" s="14" customFormat="1" ht="16.100000000000001" thickBot="1" x14ac:dyDescent="0.95">
      <c r="A235" s="15"/>
      <c r="B235" s="13"/>
      <c r="C235" s="13"/>
      <c r="D235" s="13"/>
      <c r="E235" s="13"/>
      <c r="F235" s="13"/>
      <c r="G235" s="13"/>
      <c r="H235" s="67" t="str">
        <f t="shared" ref="H235:H259" si="3">H181</f>
        <v>Tubing/Nipples</v>
      </c>
      <c r="I235" s="68"/>
      <c r="J235" s="18"/>
      <c r="K235" s="58">
        <v>0</v>
      </c>
      <c r="L235" s="59"/>
    </row>
    <row r="236" spans="1:12" s="14" customFormat="1" ht="16.100000000000001" thickBot="1" x14ac:dyDescent="0.95">
      <c r="A236" s="15"/>
      <c r="B236" s="13"/>
      <c r="C236" s="13"/>
      <c r="D236" s="13"/>
      <c r="E236" s="13"/>
      <c r="F236" s="13"/>
      <c r="G236" s="13"/>
      <c r="H236" s="67" t="str">
        <f t="shared" si="3"/>
        <v>Packers</v>
      </c>
      <c r="I236" s="68"/>
      <c r="J236" s="18"/>
      <c r="K236" s="58">
        <v>0</v>
      </c>
      <c r="L236" s="59"/>
    </row>
    <row r="237" spans="1:12" s="14" customFormat="1" ht="16.100000000000001" thickBot="1" x14ac:dyDescent="0.95">
      <c r="A237" s="15"/>
      <c r="B237" s="13"/>
      <c r="C237" s="13"/>
      <c r="D237" s="13"/>
      <c r="E237" s="13"/>
      <c r="F237" s="13"/>
      <c r="G237" s="13"/>
      <c r="H237" s="67" t="str">
        <f t="shared" si="3"/>
        <v>Pump/Rods</v>
      </c>
      <c r="I237" s="68"/>
      <c r="J237" s="18"/>
      <c r="K237" s="58">
        <v>0</v>
      </c>
      <c r="L237" s="59"/>
    </row>
    <row r="238" spans="1:12" s="14" customFormat="1" ht="16.100000000000001" thickBot="1" x14ac:dyDescent="0.95">
      <c r="A238" s="15"/>
      <c r="B238" s="13"/>
      <c r="C238" s="13"/>
      <c r="D238" s="13"/>
      <c r="E238" s="13"/>
      <c r="F238" s="13"/>
      <c r="G238" s="13"/>
      <c r="H238" s="67" t="str">
        <f t="shared" si="3"/>
        <v>Bridge Plug(s)</v>
      </c>
      <c r="I238" s="68"/>
      <c r="J238" s="18"/>
      <c r="K238" s="58">
        <v>0</v>
      </c>
      <c r="L238" s="59"/>
    </row>
    <row r="239" spans="1:12" s="14" customFormat="1" ht="16.100000000000001" thickBot="1" x14ac:dyDescent="0.95">
      <c r="A239" s="15"/>
      <c r="B239" s="13"/>
      <c r="C239" s="13"/>
      <c r="D239" s="13"/>
      <c r="E239" s="13"/>
      <c r="F239" s="13"/>
      <c r="G239" s="13"/>
      <c r="H239" s="67" t="str">
        <f t="shared" si="3"/>
        <v>Service Rig/Anchors</v>
      </c>
      <c r="I239" s="68"/>
      <c r="J239" s="18"/>
      <c r="K239" s="58">
        <v>0</v>
      </c>
      <c r="L239" s="59"/>
    </row>
    <row r="240" spans="1:12" s="14" customFormat="1" ht="16.100000000000001" thickBot="1" x14ac:dyDescent="0.95">
      <c r="A240" s="15"/>
      <c r="B240" s="13"/>
      <c r="C240" s="13"/>
      <c r="D240" s="13"/>
      <c r="E240" s="13"/>
      <c r="F240" s="13"/>
      <c r="G240" s="13"/>
      <c r="H240" s="67" t="str">
        <f t="shared" si="3"/>
        <v>E-Line/Slickline</v>
      </c>
      <c r="I240" s="68"/>
      <c r="J240" s="18"/>
      <c r="K240" s="58">
        <v>0</v>
      </c>
      <c r="L240" s="59"/>
    </row>
    <row r="241" spans="1:12" s="14" customFormat="1" ht="16.100000000000001" thickBot="1" x14ac:dyDescent="0.95">
      <c r="A241" s="15"/>
      <c r="B241" s="13"/>
      <c r="C241" s="13"/>
      <c r="D241" s="13"/>
      <c r="E241" s="13"/>
      <c r="F241" s="13"/>
      <c r="G241" s="13"/>
      <c r="H241" s="67" t="str">
        <f t="shared" si="3"/>
        <v>Stimulation</v>
      </c>
      <c r="I241" s="68"/>
      <c r="J241" s="18"/>
      <c r="K241" s="58">
        <v>0</v>
      </c>
      <c r="L241" s="59"/>
    </row>
    <row r="242" spans="1:12" s="14" customFormat="1" ht="16.100000000000001" thickBot="1" x14ac:dyDescent="0.95">
      <c r="A242" s="15"/>
      <c r="B242" s="13"/>
      <c r="C242" s="13"/>
      <c r="D242" s="13"/>
      <c r="E242" s="13"/>
      <c r="F242" s="13"/>
      <c r="G242" s="13"/>
      <c r="H242" s="67" t="str">
        <f t="shared" si="3"/>
        <v>Cementing</v>
      </c>
      <c r="I242" s="68"/>
      <c r="J242" s="18"/>
      <c r="K242" s="58">
        <v>0</v>
      </c>
      <c r="L242" s="59"/>
    </row>
    <row r="243" spans="1:12" s="14" customFormat="1" ht="16.100000000000001" thickBot="1" x14ac:dyDescent="0.95">
      <c r="A243" s="15"/>
      <c r="B243" s="13"/>
      <c r="C243" s="13"/>
      <c r="D243" s="13"/>
      <c r="E243" s="13"/>
      <c r="F243" s="13"/>
      <c r="G243" s="13"/>
      <c r="H243" s="67" t="str">
        <f t="shared" si="3"/>
        <v>Coiled Tubing</v>
      </c>
      <c r="I243" s="68"/>
      <c r="J243" s="18"/>
      <c r="K243" s="58">
        <v>0</v>
      </c>
      <c r="L243" s="59"/>
    </row>
    <row r="244" spans="1:12" s="14" customFormat="1" ht="16.100000000000001" thickBot="1" x14ac:dyDescent="0.95">
      <c r="A244" s="15"/>
      <c r="B244" s="13"/>
      <c r="C244" s="13"/>
      <c r="D244" s="13"/>
      <c r="E244" s="13"/>
      <c r="F244" s="13"/>
      <c r="G244" s="13"/>
      <c r="H244" s="67" t="str">
        <f t="shared" si="3"/>
        <v>Testing</v>
      </c>
      <c r="I244" s="68"/>
      <c r="J244" s="18"/>
      <c r="K244" s="58">
        <v>0</v>
      </c>
      <c r="L244" s="59"/>
    </row>
    <row r="245" spans="1:12" s="14" customFormat="1" ht="16.100000000000001" thickBot="1" x14ac:dyDescent="0.95">
      <c r="A245" s="15"/>
      <c r="B245" s="13"/>
      <c r="C245" s="13"/>
      <c r="D245" s="13"/>
      <c r="E245" s="13"/>
      <c r="F245" s="13"/>
      <c r="G245" s="13"/>
      <c r="H245" s="67" t="str">
        <f t="shared" si="3"/>
        <v>Safety Equipment</v>
      </c>
      <c r="I245" s="68"/>
      <c r="J245" s="18"/>
      <c r="K245" s="58">
        <v>0</v>
      </c>
      <c r="L245" s="59"/>
    </row>
    <row r="246" spans="1:12" s="14" customFormat="1" ht="16.100000000000001" thickBot="1" x14ac:dyDescent="0.95">
      <c r="A246" s="15"/>
      <c r="B246" s="13"/>
      <c r="C246" s="13"/>
      <c r="D246" s="13"/>
      <c r="E246" s="13"/>
      <c r="F246" s="13"/>
      <c r="G246" s="13"/>
      <c r="H246" s="67" t="str">
        <f t="shared" si="3"/>
        <v>Hot Oil Unit</v>
      </c>
      <c r="I246" s="68"/>
      <c r="J246" s="18"/>
      <c r="K246" s="58">
        <v>0</v>
      </c>
      <c r="L246" s="59"/>
    </row>
    <row r="247" spans="1:12" s="14" customFormat="1" ht="16.100000000000001" thickBot="1" x14ac:dyDescent="0.95">
      <c r="A247" s="15"/>
      <c r="B247" s="13"/>
      <c r="C247" s="13"/>
      <c r="D247" s="13"/>
      <c r="E247" s="13"/>
      <c r="F247" s="13"/>
      <c r="G247" s="13"/>
      <c r="H247" s="67" t="str">
        <f t="shared" si="3"/>
        <v>Trucking/Transportation</v>
      </c>
      <c r="I247" s="68"/>
      <c r="J247" s="18"/>
      <c r="K247" s="58">
        <v>0</v>
      </c>
      <c r="L247" s="59"/>
    </row>
    <row r="248" spans="1:12" s="14" customFormat="1" ht="16.100000000000001" thickBot="1" x14ac:dyDescent="0.95">
      <c r="A248" s="15"/>
      <c r="B248" s="13"/>
      <c r="C248" s="13"/>
      <c r="D248" s="13"/>
      <c r="E248" s="13"/>
      <c r="F248" s="13"/>
      <c r="G248" s="13"/>
      <c r="H248" s="67" t="str">
        <f t="shared" si="3"/>
        <v>Rental Equipment</v>
      </c>
      <c r="I248" s="68"/>
      <c r="J248" s="18"/>
      <c r="K248" s="58">
        <v>0</v>
      </c>
      <c r="L248" s="59"/>
    </row>
    <row r="249" spans="1:12" s="14" customFormat="1" ht="16.100000000000001" thickBot="1" x14ac:dyDescent="0.95">
      <c r="A249" s="15"/>
      <c r="B249" s="13"/>
      <c r="C249" s="13"/>
      <c r="D249" s="13"/>
      <c r="E249" s="13"/>
      <c r="F249" s="13"/>
      <c r="G249" s="13"/>
      <c r="H249" s="67" t="str">
        <f t="shared" si="3"/>
        <v>Materials</v>
      </c>
      <c r="I249" s="68"/>
      <c r="J249" s="18"/>
      <c r="K249" s="58">
        <v>0</v>
      </c>
      <c r="L249" s="59"/>
    </row>
    <row r="250" spans="1:12" s="14" customFormat="1" ht="16.100000000000001" thickBot="1" x14ac:dyDescent="0.95">
      <c r="A250" s="15"/>
      <c r="B250" s="13"/>
      <c r="C250" s="13"/>
      <c r="D250" s="13"/>
      <c r="E250" s="13"/>
      <c r="F250" s="13"/>
      <c r="G250" s="13"/>
      <c r="H250" s="67" t="str">
        <f t="shared" si="3"/>
        <v>Wellsite Supervision</v>
      </c>
      <c r="I250" s="68"/>
      <c r="J250" s="18"/>
      <c r="K250" s="58">
        <v>0</v>
      </c>
      <c r="L250" s="59"/>
    </row>
    <row r="251" spans="1:12" s="14" customFormat="1" ht="16.100000000000001" thickBot="1" x14ac:dyDescent="0.95">
      <c r="A251" s="15"/>
      <c r="B251" s="13"/>
      <c r="C251" s="13"/>
      <c r="D251" s="13"/>
      <c r="E251" s="13"/>
      <c r="F251" s="13"/>
      <c r="G251" s="13"/>
      <c r="H251" s="67" t="str">
        <f t="shared" si="3"/>
        <v>Miscellaneous</v>
      </c>
      <c r="I251" s="68"/>
      <c r="J251" s="18"/>
      <c r="K251" s="58">
        <v>0</v>
      </c>
      <c r="L251" s="59"/>
    </row>
    <row r="252" spans="1:12" s="14" customFormat="1" ht="16.100000000000001" thickBot="1" x14ac:dyDescent="0.95">
      <c r="A252" s="15"/>
      <c r="B252" s="13"/>
      <c r="C252" s="13"/>
      <c r="D252" s="13"/>
      <c r="E252" s="13"/>
      <c r="F252" s="13"/>
      <c r="G252" s="13"/>
      <c r="H252" s="67">
        <f t="shared" si="3"/>
        <v>0</v>
      </c>
      <c r="I252" s="68"/>
      <c r="J252" s="18"/>
      <c r="K252" s="58"/>
      <c r="L252" s="59"/>
    </row>
    <row r="253" spans="1:12" s="14" customFormat="1" ht="16.100000000000001" thickBot="1" x14ac:dyDescent="0.95">
      <c r="A253" s="15"/>
      <c r="B253" s="13"/>
      <c r="C253" s="13"/>
      <c r="D253" s="13"/>
      <c r="E253" s="13"/>
      <c r="F253" s="13"/>
      <c r="G253" s="13"/>
      <c r="H253" s="67">
        <f t="shared" si="3"/>
        <v>0</v>
      </c>
      <c r="I253" s="68"/>
      <c r="J253" s="18"/>
      <c r="K253" s="58"/>
      <c r="L253" s="59"/>
    </row>
    <row r="254" spans="1:12" s="14" customFormat="1" ht="16.100000000000001" thickBot="1" x14ac:dyDescent="0.95">
      <c r="A254" s="15"/>
      <c r="B254" s="13"/>
      <c r="C254" s="13"/>
      <c r="D254" s="13"/>
      <c r="E254" s="13"/>
      <c r="F254" s="13"/>
      <c r="G254" s="13"/>
      <c r="H254" s="67">
        <f t="shared" si="3"/>
        <v>0</v>
      </c>
      <c r="I254" s="68"/>
      <c r="J254" s="18"/>
      <c r="K254" s="58"/>
      <c r="L254" s="59"/>
    </row>
    <row r="255" spans="1:12" s="14" customFormat="1" ht="16.100000000000001" thickBot="1" x14ac:dyDescent="0.95">
      <c r="A255" s="15"/>
      <c r="B255" s="13"/>
      <c r="C255" s="13"/>
      <c r="D255" s="13"/>
      <c r="E255" s="13"/>
      <c r="F255" s="13"/>
      <c r="G255" s="13"/>
      <c r="H255" s="67">
        <f t="shared" si="3"/>
        <v>0</v>
      </c>
      <c r="I255" s="68"/>
      <c r="J255" s="18"/>
      <c r="K255" s="58"/>
      <c r="L255" s="59"/>
    </row>
    <row r="256" spans="1:12" s="14" customFormat="1" ht="16.100000000000001" thickBot="1" x14ac:dyDescent="0.95">
      <c r="A256" s="15"/>
      <c r="B256" s="13"/>
      <c r="C256" s="13"/>
      <c r="D256" s="13"/>
      <c r="E256" s="13"/>
      <c r="F256" s="13"/>
      <c r="G256" s="13"/>
      <c r="H256" s="67">
        <f t="shared" si="3"/>
        <v>0</v>
      </c>
      <c r="I256" s="68"/>
      <c r="J256" s="18"/>
      <c r="K256" s="58"/>
      <c r="L256" s="59"/>
    </row>
    <row r="257" spans="1:12" s="14" customFormat="1" ht="16.100000000000001" thickBot="1" x14ac:dyDescent="0.95">
      <c r="A257" s="15"/>
      <c r="B257" s="13"/>
      <c r="C257" s="13"/>
      <c r="D257" s="13"/>
      <c r="E257" s="13"/>
      <c r="F257" s="13"/>
      <c r="G257" s="13"/>
      <c r="H257" s="67">
        <f t="shared" si="3"/>
        <v>0</v>
      </c>
      <c r="I257" s="68"/>
      <c r="J257" s="18"/>
      <c r="K257" s="58"/>
      <c r="L257" s="59"/>
    </row>
    <row r="258" spans="1:12" s="14" customFormat="1" ht="16.100000000000001" thickBot="1" x14ac:dyDescent="0.95">
      <c r="A258" s="15"/>
      <c r="B258" s="13"/>
      <c r="C258" s="13"/>
      <c r="D258" s="13"/>
      <c r="E258" s="13"/>
      <c r="F258" s="13"/>
      <c r="G258" s="13"/>
      <c r="H258" s="67">
        <f t="shared" si="3"/>
        <v>0</v>
      </c>
      <c r="I258" s="68"/>
      <c r="J258" s="18"/>
      <c r="K258" s="58"/>
      <c r="L258" s="59"/>
    </row>
    <row r="259" spans="1:12" s="14" customFormat="1" ht="16.100000000000001" thickBot="1" x14ac:dyDescent="0.95">
      <c r="A259" s="15"/>
      <c r="B259" s="13"/>
      <c r="C259" s="13"/>
      <c r="D259" s="13"/>
      <c r="E259" s="13"/>
      <c r="F259" s="13"/>
      <c r="G259" s="13"/>
      <c r="H259" s="67">
        <f t="shared" si="3"/>
        <v>0</v>
      </c>
      <c r="I259" s="68"/>
      <c r="J259" s="18"/>
      <c r="K259" s="58"/>
      <c r="L259" s="59"/>
    </row>
    <row r="260" spans="1:12" ht="13.1" x14ac:dyDescent="0.7">
      <c r="A260" s="19" t="s">
        <v>31</v>
      </c>
      <c r="B260" s="20"/>
      <c r="C260" s="20"/>
      <c r="D260" s="87">
        <f>IF(J222=0,0,J222+1)</f>
        <v>5</v>
      </c>
      <c r="E260" s="87"/>
      <c r="F260" s="20"/>
      <c r="G260" s="20"/>
      <c r="H260" s="20"/>
      <c r="I260" s="20"/>
      <c r="J260" s="20"/>
      <c r="K260" s="20"/>
      <c r="L260" s="21"/>
    </row>
    <row r="261" spans="1:12" x14ac:dyDescent="0.65">
      <c r="A261" s="22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4"/>
    </row>
    <row r="262" spans="1:12" ht="13.75" thickBot="1" x14ac:dyDescent="0.85">
      <c r="A262" s="147" t="s">
        <v>112</v>
      </c>
      <c r="B262" s="148"/>
      <c r="C262" s="148"/>
      <c r="D262" s="146" t="str">
        <f>D208</f>
        <v>English Values</v>
      </c>
      <c r="E262" s="146"/>
      <c r="F262" s="2"/>
      <c r="G262" s="25"/>
      <c r="H262" s="25"/>
      <c r="I262" s="25"/>
      <c r="J262" s="25"/>
      <c r="K262" s="25"/>
      <c r="L262" s="26"/>
    </row>
    <row r="263" spans="1:12" ht="15.45" x14ac:dyDescent="0.8">
      <c r="A263" s="27" t="s">
        <v>32</v>
      </c>
      <c r="B263" s="28"/>
      <c r="C263" s="52">
        <f>C209</f>
        <v>0</v>
      </c>
      <c r="D263" s="52"/>
      <c r="E263" s="29" t="s">
        <v>33</v>
      </c>
      <c r="F263" s="30">
        <f>F209</f>
        <v>0</v>
      </c>
      <c r="G263" s="31" t="s">
        <v>34</v>
      </c>
      <c r="H263" s="32">
        <v>0</v>
      </c>
      <c r="I263" s="53" t="s">
        <v>36</v>
      </c>
      <c r="J263" s="53"/>
      <c r="K263" s="33"/>
      <c r="L263" s="34" t="str">
        <f>L209</f>
        <v>° F</v>
      </c>
    </row>
    <row r="264" spans="1:12" x14ac:dyDescent="0.65">
      <c r="A264" s="1" t="s">
        <v>38</v>
      </c>
      <c r="B264" s="2"/>
      <c r="C264" s="2"/>
      <c r="D264" s="2" t="s">
        <v>39</v>
      </c>
      <c r="E264" s="2"/>
      <c r="F264" s="2" t="s">
        <v>50</v>
      </c>
      <c r="G264" s="2"/>
      <c r="H264" s="35" t="s">
        <v>40</v>
      </c>
      <c r="I264" s="2"/>
      <c r="J264" s="2"/>
      <c r="K264" s="72">
        <f>SUM(K234:L259)</f>
        <v>0</v>
      </c>
      <c r="L264" s="73"/>
    </row>
    <row r="265" spans="1:12" x14ac:dyDescent="0.65">
      <c r="A265" s="1"/>
      <c r="B265" s="2"/>
      <c r="C265" s="2"/>
      <c r="D265" s="36" t="s">
        <v>41</v>
      </c>
      <c r="E265" s="36" t="s">
        <v>42</v>
      </c>
      <c r="F265" s="36" t="s">
        <v>51</v>
      </c>
      <c r="G265" s="2"/>
      <c r="H265" s="37" t="s">
        <v>43</v>
      </c>
      <c r="I265" s="2"/>
      <c r="J265" s="2"/>
      <c r="K265" s="72">
        <f>K212</f>
        <v>0</v>
      </c>
      <c r="L265" s="73"/>
    </row>
    <row r="266" spans="1:12" ht="13.5" thickBot="1" x14ac:dyDescent="0.8">
      <c r="A266" s="117" t="s">
        <v>55</v>
      </c>
      <c r="B266" s="2"/>
      <c r="C266" s="2"/>
      <c r="D266" s="119">
        <f>IF(D270&gt;0,D268-D270,D268+D269+D267)</f>
        <v>0</v>
      </c>
      <c r="E266" s="119">
        <f>IF(E270&gt;0,E268-E270,E268+E269+E267)</f>
        <v>0</v>
      </c>
      <c r="F266" s="119">
        <f>IF(F270&gt;0,F268-F270,F268+F269+F267)</f>
        <v>0</v>
      </c>
      <c r="G266" s="2"/>
      <c r="H266" s="37" t="s">
        <v>44</v>
      </c>
      <c r="I266" s="2"/>
      <c r="J266" s="2"/>
      <c r="K266" s="74">
        <f>K264+K265</f>
        <v>0</v>
      </c>
      <c r="L266" s="75"/>
    </row>
    <row r="267" spans="1:12" ht="13.5" thickTop="1" x14ac:dyDescent="0.65">
      <c r="A267" s="38" t="s">
        <v>56</v>
      </c>
      <c r="B267" s="2"/>
      <c r="C267" s="2"/>
      <c r="D267" s="120"/>
      <c r="E267" s="120"/>
      <c r="F267" s="120"/>
      <c r="G267" s="2"/>
      <c r="H267" s="37"/>
      <c r="I267" s="2"/>
      <c r="J267" s="2"/>
      <c r="K267" s="39"/>
      <c r="L267" s="40"/>
    </row>
    <row r="268" spans="1:12" x14ac:dyDescent="0.65">
      <c r="A268" s="117" t="s">
        <v>57</v>
      </c>
      <c r="B268" s="2"/>
      <c r="C268" s="2"/>
      <c r="D268" s="120"/>
      <c r="E268" s="120"/>
      <c r="F268" s="120"/>
      <c r="G268" s="2"/>
      <c r="H268" s="41" t="s">
        <v>45</v>
      </c>
      <c r="I268" s="23"/>
      <c r="J268" s="23"/>
      <c r="K268" s="83">
        <f>K214</f>
        <v>0</v>
      </c>
      <c r="L268" s="84"/>
    </row>
    <row r="269" spans="1:12" x14ac:dyDescent="0.65">
      <c r="A269" s="117" t="s">
        <v>58</v>
      </c>
      <c r="B269" s="2"/>
      <c r="C269" s="2"/>
      <c r="D269" s="120"/>
      <c r="E269" s="120"/>
      <c r="F269" s="120"/>
      <c r="G269" s="2"/>
      <c r="H269" s="90">
        <f>H215</f>
        <v>0</v>
      </c>
      <c r="I269" s="91"/>
      <c r="J269" s="92"/>
      <c r="K269" s="76">
        <f>K215</f>
        <v>0</v>
      </c>
      <c r="L269" s="77"/>
    </row>
    <row r="270" spans="1:12" ht="13.5" thickBot="1" x14ac:dyDescent="0.8">
      <c r="A270" s="118" t="s">
        <v>59</v>
      </c>
      <c r="B270" s="25"/>
      <c r="C270" s="25"/>
      <c r="D270" s="121"/>
      <c r="E270" s="121"/>
      <c r="F270" s="121"/>
      <c r="G270" s="25"/>
      <c r="H270" s="78" t="s">
        <v>46</v>
      </c>
      <c r="I270" s="79"/>
      <c r="J270" s="80"/>
      <c r="K270" s="78" t="s">
        <v>47</v>
      </c>
      <c r="L270" s="81"/>
    </row>
    <row r="271" spans="1:12" ht="13.5" thickBot="1" x14ac:dyDescent="0.8">
      <c r="A271" s="42"/>
      <c r="B271" s="43"/>
      <c r="C271" s="43"/>
      <c r="D271" s="44"/>
      <c r="E271" s="44"/>
      <c r="F271" s="44"/>
      <c r="G271" s="43"/>
      <c r="H271" s="45"/>
      <c r="I271" s="45"/>
      <c r="J271" s="45"/>
      <c r="K271" s="45"/>
      <c r="L271" s="45"/>
    </row>
    <row r="272" spans="1:12" ht="13.1" x14ac:dyDescent="0.7">
      <c r="A272" s="49" t="str">
        <f>A218</f>
        <v>DATA SUMMARY</v>
      </c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1"/>
    </row>
    <row r="273" spans="1:12" x14ac:dyDescent="0.65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4"/>
    </row>
    <row r="274" spans="1:12" x14ac:dyDescent="0.65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4"/>
    </row>
    <row r="275" spans="1:12" x14ac:dyDescent="0.6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4"/>
    </row>
    <row r="276" spans="1:12" ht="13.1" x14ac:dyDescent="0.7">
      <c r="A276" s="5" t="s">
        <v>1</v>
      </c>
      <c r="B276" s="2">
        <f>B222</f>
        <v>0</v>
      </c>
      <c r="C276" s="2"/>
      <c r="D276" s="2"/>
      <c r="E276" s="2"/>
      <c r="F276" s="2"/>
      <c r="G276" s="6" t="s">
        <v>2</v>
      </c>
      <c r="H276" s="6"/>
      <c r="I276" s="2"/>
      <c r="J276" s="94">
        <f>IF(J5="Work Start",0,J222+1)</f>
        <v>5</v>
      </c>
      <c r="K276" s="94"/>
      <c r="L276" s="95"/>
    </row>
    <row r="277" spans="1:12" ht="13.1" x14ac:dyDescent="0.7">
      <c r="A277" s="1"/>
      <c r="B277" s="2"/>
      <c r="C277" s="2"/>
      <c r="D277" s="2"/>
      <c r="E277" s="2"/>
      <c r="F277" s="2"/>
      <c r="G277" s="6"/>
      <c r="H277" s="6"/>
      <c r="I277" s="2"/>
      <c r="J277" s="2"/>
      <c r="K277" s="2"/>
      <c r="L277" s="4"/>
    </row>
    <row r="278" spans="1:12" ht="13.1" x14ac:dyDescent="0.7">
      <c r="A278" s="5" t="s">
        <v>3</v>
      </c>
      <c r="B278" s="2"/>
      <c r="C278" s="54">
        <f>C224</f>
        <v>0</v>
      </c>
      <c r="D278" s="55"/>
      <c r="E278" s="55"/>
      <c r="F278" s="55"/>
      <c r="G278" s="55"/>
      <c r="H278" s="6" t="s">
        <v>4</v>
      </c>
      <c r="I278" s="3">
        <f>I224+1</f>
        <v>6</v>
      </c>
      <c r="J278" s="2"/>
      <c r="K278" s="2"/>
      <c r="L278" s="4"/>
    </row>
    <row r="279" spans="1:12" ht="13.1" x14ac:dyDescent="0.7">
      <c r="A279" s="5"/>
      <c r="B279" s="2"/>
      <c r="C279" s="55"/>
      <c r="D279" s="55"/>
      <c r="E279" s="55"/>
      <c r="F279" s="55"/>
      <c r="G279" s="55"/>
      <c r="H279" s="2" t="s">
        <v>5</v>
      </c>
      <c r="I279" s="60">
        <f>I225</f>
        <v>0</v>
      </c>
      <c r="J279" s="93"/>
      <c r="K279" s="2"/>
      <c r="L279" s="4"/>
    </row>
    <row r="280" spans="1:12" ht="13.1" x14ac:dyDescent="0.7">
      <c r="A280" s="5" t="s">
        <v>6</v>
      </c>
      <c r="B280" s="2"/>
      <c r="C280" s="2" t="s">
        <v>50</v>
      </c>
      <c r="D280" s="2"/>
      <c r="E280" s="6" t="s">
        <v>7</v>
      </c>
      <c r="F280" s="6"/>
      <c r="G280" s="47">
        <f>G225</f>
        <v>0</v>
      </c>
      <c r="H280" s="47"/>
      <c r="I280" s="47">
        <f>I225</f>
        <v>0</v>
      </c>
      <c r="J280" s="47"/>
      <c r="K280" s="7"/>
      <c r="L280" s="8"/>
    </row>
    <row r="281" spans="1:12" x14ac:dyDescent="0.65">
      <c r="A281" s="1"/>
      <c r="B281" s="2"/>
      <c r="C281" s="2"/>
      <c r="D281" s="2"/>
      <c r="E281" s="2"/>
      <c r="F281" s="2"/>
      <c r="G281" s="56">
        <f>G226</f>
        <v>0</v>
      </c>
      <c r="H281" s="56"/>
      <c r="I281" s="82">
        <f>I226</f>
        <v>0</v>
      </c>
      <c r="J281" s="82"/>
      <c r="K281" s="9"/>
      <c r="L281" s="10"/>
    </row>
    <row r="282" spans="1:12" x14ac:dyDescent="0.65">
      <c r="A282" s="1"/>
      <c r="B282" s="2"/>
      <c r="C282" s="2">
        <v>0</v>
      </c>
      <c r="D282" s="2"/>
      <c r="E282" s="2"/>
      <c r="F282" s="2"/>
      <c r="G282" s="57">
        <f>G227</f>
        <v>0</v>
      </c>
      <c r="H282" s="57"/>
      <c r="I282" s="57">
        <f>I227</f>
        <v>0</v>
      </c>
      <c r="J282" s="57"/>
      <c r="K282" s="7"/>
      <c r="L282" s="8"/>
    </row>
    <row r="283" spans="1:12" x14ac:dyDescent="0.65">
      <c r="A283" s="1"/>
      <c r="B283" s="2"/>
      <c r="C283" s="2"/>
      <c r="D283" s="2"/>
      <c r="E283" s="2"/>
      <c r="F283" s="2"/>
      <c r="G283" s="82">
        <f>G228</f>
        <v>0</v>
      </c>
      <c r="H283" s="82"/>
      <c r="I283" s="82">
        <f>I228</f>
        <v>0</v>
      </c>
      <c r="J283" s="82"/>
      <c r="K283" s="9"/>
      <c r="L283" s="10"/>
    </row>
    <row r="284" spans="1:12" x14ac:dyDescent="0.65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4"/>
    </row>
    <row r="285" spans="1:12" ht="13.75" thickBot="1" x14ac:dyDescent="0.85">
      <c r="A285" s="11"/>
      <c r="B285" s="25"/>
      <c r="C285" s="25"/>
      <c r="D285" s="86" t="s">
        <v>8</v>
      </c>
      <c r="E285" s="86"/>
      <c r="F285" s="86"/>
      <c r="G285" s="86"/>
      <c r="H285" s="86"/>
      <c r="I285" s="25"/>
      <c r="J285" s="25"/>
      <c r="K285" s="25"/>
      <c r="L285" s="26"/>
    </row>
    <row r="286" spans="1:12" s="14" customFormat="1" ht="16.100000000000001" thickBot="1" x14ac:dyDescent="0.95">
      <c r="A286" s="46"/>
      <c r="B286" s="13"/>
      <c r="C286" s="13"/>
      <c r="D286" s="13"/>
      <c r="E286" s="13"/>
      <c r="F286" s="13"/>
      <c r="G286" s="13"/>
      <c r="H286" s="62" t="s">
        <v>9</v>
      </c>
      <c r="I286" s="63"/>
      <c r="J286" s="63"/>
      <c r="K286" s="63"/>
      <c r="L286" s="64"/>
    </row>
    <row r="287" spans="1:12" s="14" customFormat="1" ht="16.100000000000001" thickBot="1" x14ac:dyDescent="0.95">
      <c r="A287" s="15"/>
      <c r="B287" s="13"/>
      <c r="C287" s="13"/>
      <c r="D287" s="13"/>
      <c r="E287" s="13"/>
      <c r="F287" s="13"/>
      <c r="G287" s="13"/>
      <c r="H287" s="65" t="s">
        <v>10</v>
      </c>
      <c r="I287" s="65"/>
      <c r="J287" s="16" t="s">
        <v>11</v>
      </c>
      <c r="K287" s="66" t="s">
        <v>12</v>
      </c>
      <c r="L287" s="66"/>
    </row>
    <row r="288" spans="1:12" s="14" customFormat="1" ht="16.100000000000001" thickBot="1" x14ac:dyDescent="0.95">
      <c r="A288" s="15"/>
      <c r="B288" s="13"/>
      <c r="C288" s="13"/>
      <c r="D288" s="13"/>
      <c r="E288" s="13"/>
      <c r="F288" s="13"/>
      <c r="G288" s="13"/>
      <c r="H288" s="67" t="str">
        <f>H234</f>
        <v>Wellhead Equipment</v>
      </c>
      <c r="I288" s="68"/>
      <c r="J288" s="17"/>
      <c r="K288" s="69">
        <v>0</v>
      </c>
      <c r="L288" s="70"/>
    </row>
    <row r="289" spans="1:12" s="14" customFormat="1" ht="16.100000000000001" thickBot="1" x14ac:dyDescent="0.95">
      <c r="A289" s="15"/>
      <c r="B289" s="13"/>
      <c r="C289" s="13"/>
      <c r="D289" s="13"/>
      <c r="E289" s="13"/>
      <c r="F289" s="13"/>
      <c r="G289" s="13"/>
      <c r="H289" s="67" t="str">
        <f t="shared" ref="H289:H313" si="4">H235</f>
        <v>Tubing/Nipples</v>
      </c>
      <c r="I289" s="68"/>
      <c r="J289" s="18"/>
      <c r="K289" s="58">
        <v>0</v>
      </c>
      <c r="L289" s="59"/>
    </row>
    <row r="290" spans="1:12" s="14" customFormat="1" ht="16.100000000000001" thickBot="1" x14ac:dyDescent="0.95">
      <c r="A290" s="15"/>
      <c r="B290" s="13"/>
      <c r="C290" s="13"/>
      <c r="D290" s="13"/>
      <c r="E290" s="13"/>
      <c r="F290" s="13"/>
      <c r="G290" s="13"/>
      <c r="H290" s="67" t="str">
        <f t="shared" si="4"/>
        <v>Packers</v>
      </c>
      <c r="I290" s="68"/>
      <c r="J290" s="18"/>
      <c r="K290" s="58">
        <v>0</v>
      </c>
      <c r="L290" s="59"/>
    </row>
    <row r="291" spans="1:12" s="14" customFormat="1" ht="16.100000000000001" thickBot="1" x14ac:dyDescent="0.95">
      <c r="A291" s="15"/>
      <c r="B291" s="13"/>
      <c r="C291" s="13"/>
      <c r="D291" s="13"/>
      <c r="E291" s="13"/>
      <c r="F291" s="13"/>
      <c r="G291" s="13"/>
      <c r="H291" s="67" t="str">
        <f t="shared" si="4"/>
        <v>Pump/Rods</v>
      </c>
      <c r="I291" s="68"/>
      <c r="J291" s="18"/>
      <c r="K291" s="58">
        <v>0</v>
      </c>
      <c r="L291" s="59"/>
    </row>
    <row r="292" spans="1:12" s="14" customFormat="1" ht="16.100000000000001" thickBot="1" x14ac:dyDescent="0.95">
      <c r="A292" s="15"/>
      <c r="B292" s="13"/>
      <c r="C292" s="13"/>
      <c r="D292" s="13"/>
      <c r="E292" s="13"/>
      <c r="F292" s="13"/>
      <c r="G292" s="13"/>
      <c r="H292" s="67" t="str">
        <f t="shared" si="4"/>
        <v>Bridge Plug(s)</v>
      </c>
      <c r="I292" s="68"/>
      <c r="J292" s="18"/>
      <c r="K292" s="58">
        <v>0</v>
      </c>
      <c r="L292" s="59"/>
    </row>
    <row r="293" spans="1:12" s="14" customFormat="1" ht="16.100000000000001" thickBot="1" x14ac:dyDescent="0.95">
      <c r="A293" s="15"/>
      <c r="B293" s="13"/>
      <c r="C293" s="13"/>
      <c r="D293" s="13"/>
      <c r="E293" s="13"/>
      <c r="F293" s="13"/>
      <c r="G293" s="13"/>
      <c r="H293" s="67" t="str">
        <f t="shared" si="4"/>
        <v>Service Rig/Anchors</v>
      </c>
      <c r="I293" s="68"/>
      <c r="J293" s="18"/>
      <c r="K293" s="58">
        <v>0</v>
      </c>
      <c r="L293" s="59"/>
    </row>
    <row r="294" spans="1:12" s="14" customFormat="1" ht="16.100000000000001" thickBot="1" x14ac:dyDescent="0.95">
      <c r="A294" s="15"/>
      <c r="B294" s="13"/>
      <c r="C294" s="13"/>
      <c r="D294" s="13"/>
      <c r="E294" s="13"/>
      <c r="F294" s="13"/>
      <c r="G294" s="13"/>
      <c r="H294" s="67" t="str">
        <f t="shared" si="4"/>
        <v>E-Line/Slickline</v>
      </c>
      <c r="I294" s="68"/>
      <c r="J294" s="18"/>
      <c r="K294" s="58">
        <v>0</v>
      </c>
      <c r="L294" s="59"/>
    </row>
    <row r="295" spans="1:12" s="14" customFormat="1" ht="16.100000000000001" thickBot="1" x14ac:dyDescent="0.95">
      <c r="A295" s="15"/>
      <c r="B295" s="13"/>
      <c r="C295" s="13"/>
      <c r="D295" s="13"/>
      <c r="E295" s="13"/>
      <c r="F295" s="13"/>
      <c r="G295" s="13"/>
      <c r="H295" s="67" t="str">
        <f t="shared" si="4"/>
        <v>Stimulation</v>
      </c>
      <c r="I295" s="68"/>
      <c r="J295" s="18"/>
      <c r="K295" s="58">
        <v>0</v>
      </c>
      <c r="L295" s="59"/>
    </row>
    <row r="296" spans="1:12" s="14" customFormat="1" ht="16.100000000000001" thickBot="1" x14ac:dyDescent="0.95">
      <c r="A296" s="15"/>
      <c r="B296" s="13"/>
      <c r="C296" s="13"/>
      <c r="D296" s="13"/>
      <c r="E296" s="13"/>
      <c r="F296" s="13"/>
      <c r="G296" s="13"/>
      <c r="H296" s="67" t="str">
        <f t="shared" si="4"/>
        <v>Cementing</v>
      </c>
      <c r="I296" s="68"/>
      <c r="J296" s="18"/>
      <c r="K296" s="58">
        <v>0</v>
      </c>
      <c r="L296" s="59"/>
    </row>
    <row r="297" spans="1:12" s="14" customFormat="1" ht="16.100000000000001" thickBot="1" x14ac:dyDescent="0.95">
      <c r="A297" s="15"/>
      <c r="B297" s="13"/>
      <c r="C297" s="13"/>
      <c r="D297" s="13"/>
      <c r="E297" s="13"/>
      <c r="F297" s="13"/>
      <c r="G297" s="13"/>
      <c r="H297" s="67" t="str">
        <f t="shared" si="4"/>
        <v>Coiled Tubing</v>
      </c>
      <c r="I297" s="68"/>
      <c r="J297" s="18"/>
      <c r="K297" s="58">
        <v>0</v>
      </c>
      <c r="L297" s="59"/>
    </row>
    <row r="298" spans="1:12" s="14" customFormat="1" ht="16.100000000000001" thickBot="1" x14ac:dyDescent="0.95">
      <c r="A298" s="15"/>
      <c r="B298" s="13"/>
      <c r="C298" s="13"/>
      <c r="D298" s="13"/>
      <c r="E298" s="13"/>
      <c r="F298" s="13"/>
      <c r="G298" s="13"/>
      <c r="H298" s="67" t="str">
        <f t="shared" si="4"/>
        <v>Testing</v>
      </c>
      <c r="I298" s="68"/>
      <c r="J298" s="18"/>
      <c r="K298" s="58">
        <v>0</v>
      </c>
      <c r="L298" s="59"/>
    </row>
    <row r="299" spans="1:12" s="14" customFormat="1" ht="16.100000000000001" thickBot="1" x14ac:dyDescent="0.95">
      <c r="A299" s="15"/>
      <c r="B299" s="13"/>
      <c r="C299" s="13"/>
      <c r="D299" s="13"/>
      <c r="E299" s="13"/>
      <c r="F299" s="13"/>
      <c r="G299" s="13"/>
      <c r="H299" s="67" t="str">
        <f t="shared" si="4"/>
        <v>Safety Equipment</v>
      </c>
      <c r="I299" s="68"/>
      <c r="J299" s="18"/>
      <c r="K299" s="58">
        <v>0</v>
      </c>
      <c r="L299" s="59"/>
    </row>
    <row r="300" spans="1:12" s="14" customFormat="1" ht="16.100000000000001" thickBot="1" x14ac:dyDescent="0.95">
      <c r="A300" s="15"/>
      <c r="B300" s="13"/>
      <c r="C300" s="13"/>
      <c r="D300" s="13"/>
      <c r="E300" s="13"/>
      <c r="F300" s="13"/>
      <c r="G300" s="13"/>
      <c r="H300" s="67" t="str">
        <f t="shared" si="4"/>
        <v>Hot Oil Unit</v>
      </c>
      <c r="I300" s="68"/>
      <c r="J300" s="18"/>
      <c r="K300" s="58">
        <v>0</v>
      </c>
      <c r="L300" s="59"/>
    </row>
    <row r="301" spans="1:12" s="14" customFormat="1" ht="16.100000000000001" thickBot="1" x14ac:dyDescent="0.95">
      <c r="A301" s="15"/>
      <c r="B301" s="13"/>
      <c r="C301" s="13"/>
      <c r="D301" s="13"/>
      <c r="E301" s="13"/>
      <c r="F301" s="13"/>
      <c r="G301" s="13"/>
      <c r="H301" s="67" t="str">
        <f t="shared" si="4"/>
        <v>Trucking/Transportation</v>
      </c>
      <c r="I301" s="68"/>
      <c r="J301" s="18"/>
      <c r="K301" s="58">
        <v>0</v>
      </c>
      <c r="L301" s="59"/>
    </row>
    <row r="302" spans="1:12" s="14" customFormat="1" ht="16.100000000000001" thickBot="1" x14ac:dyDescent="0.95">
      <c r="A302" s="15"/>
      <c r="B302" s="13"/>
      <c r="C302" s="13"/>
      <c r="D302" s="13"/>
      <c r="E302" s="13"/>
      <c r="F302" s="13"/>
      <c r="G302" s="13"/>
      <c r="H302" s="67" t="str">
        <f t="shared" si="4"/>
        <v>Rental Equipment</v>
      </c>
      <c r="I302" s="68"/>
      <c r="J302" s="18"/>
      <c r="K302" s="58">
        <v>0</v>
      </c>
      <c r="L302" s="59"/>
    </row>
    <row r="303" spans="1:12" s="14" customFormat="1" ht="16.100000000000001" thickBot="1" x14ac:dyDescent="0.95">
      <c r="A303" s="15"/>
      <c r="B303" s="13"/>
      <c r="C303" s="13"/>
      <c r="D303" s="13"/>
      <c r="E303" s="13"/>
      <c r="F303" s="13"/>
      <c r="G303" s="13"/>
      <c r="H303" s="67" t="str">
        <f t="shared" si="4"/>
        <v>Materials</v>
      </c>
      <c r="I303" s="68"/>
      <c r="J303" s="18"/>
      <c r="K303" s="58">
        <v>0</v>
      </c>
      <c r="L303" s="59"/>
    </row>
    <row r="304" spans="1:12" s="14" customFormat="1" ht="16.100000000000001" thickBot="1" x14ac:dyDescent="0.95">
      <c r="A304" s="15"/>
      <c r="B304" s="13"/>
      <c r="C304" s="13"/>
      <c r="D304" s="13"/>
      <c r="E304" s="13"/>
      <c r="F304" s="13"/>
      <c r="G304" s="13"/>
      <c r="H304" s="67" t="str">
        <f t="shared" si="4"/>
        <v>Wellsite Supervision</v>
      </c>
      <c r="I304" s="68"/>
      <c r="J304" s="18"/>
      <c r="K304" s="58">
        <v>0</v>
      </c>
      <c r="L304" s="59"/>
    </row>
    <row r="305" spans="1:12" s="14" customFormat="1" ht="16.100000000000001" thickBot="1" x14ac:dyDescent="0.95">
      <c r="A305" s="15"/>
      <c r="B305" s="13"/>
      <c r="C305" s="13"/>
      <c r="D305" s="13"/>
      <c r="E305" s="13"/>
      <c r="F305" s="13"/>
      <c r="G305" s="13"/>
      <c r="H305" s="67" t="str">
        <f t="shared" si="4"/>
        <v>Miscellaneous</v>
      </c>
      <c r="I305" s="68"/>
      <c r="J305" s="18"/>
      <c r="K305" s="58">
        <v>0</v>
      </c>
      <c r="L305" s="59"/>
    </row>
    <row r="306" spans="1:12" s="14" customFormat="1" ht="16.100000000000001" thickBot="1" x14ac:dyDescent="0.95">
      <c r="A306" s="15"/>
      <c r="B306" s="13"/>
      <c r="C306" s="13"/>
      <c r="D306" s="13"/>
      <c r="E306" s="13"/>
      <c r="F306" s="13"/>
      <c r="G306" s="13"/>
      <c r="H306" s="67">
        <f t="shared" si="4"/>
        <v>0</v>
      </c>
      <c r="I306" s="68"/>
      <c r="J306" s="18"/>
      <c r="K306" s="58"/>
      <c r="L306" s="59"/>
    </row>
    <row r="307" spans="1:12" s="14" customFormat="1" ht="16.100000000000001" thickBot="1" x14ac:dyDescent="0.95">
      <c r="A307" s="15"/>
      <c r="B307" s="13"/>
      <c r="C307" s="13"/>
      <c r="D307" s="13"/>
      <c r="E307" s="13"/>
      <c r="F307" s="13"/>
      <c r="G307" s="13"/>
      <c r="H307" s="67">
        <f t="shared" si="4"/>
        <v>0</v>
      </c>
      <c r="I307" s="68"/>
      <c r="J307" s="18"/>
      <c r="K307" s="58"/>
      <c r="L307" s="59"/>
    </row>
    <row r="308" spans="1:12" s="14" customFormat="1" ht="16.100000000000001" thickBot="1" x14ac:dyDescent="0.95">
      <c r="A308" s="15"/>
      <c r="B308" s="13"/>
      <c r="C308" s="13"/>
      <c r="D308" s="13"/>
      <c r="E308" s="13"/>
      <c r="F308" s="13"/>
      <c r="G308" s="13"/>
      <c r="H308" s="67">
        <f t="shared" si="4"/>
        <v>0</v>
      </c>
      <c r="I308" s="68"/>
      <c r="J308" s="18"/>
      <c r="K308" s="58"/>
      <c r="L308" s="59"/>
    </row>
    <row r="309" spans="1:12" s="14" customFormat="1" ht="16.100000000000001" thickBot="1" x14ac:dyDescent="0.95">
      <c r="A309" s="15"/>
      <c r="B309" s="13"/>
      <c r="C309" s="13"/>
      <c r="D309" s="13"/>
      <c r="E309" s="13"/>
      <c r="F309" s="13"/>
      <c r="G309" s="13"/>
      <c r="H309" s="67">
        <f t="shared" si="4"/>
        <v>0</v>
      </c>
      <c r="I309" s="68"/>
      <c r="J309" s="18"/>
      <c r="K309" s="58"/>
      <c r="L309" s="59"/>
    </row>
    <row r="310" spans="1:12" s="14" customFormat="1" ht="16.100000000000001" thickBot="1" x14ac:dyDescent="0.95">
      <c r="A310" s="15"/>
      <c r="B310" s="13"/>
      <c r="C310" s="13"/>
      <c r="D310" s="13"/>
      <c r="E310" s="13"/>
      <c r="F310" s="13"/>
      <c r="G310" s="13"/>
      <c r="H310" s="67">
        <f t="shared" si="4"/>
        <v>0</v>
      </c>
      <c r="I310" s="68"/>
      <c r="J310" s="18"/>
      <c r="K310" s="58"/>
      <c r="L310" s="59"/>
    </row>
    <row r="311" spans="1:12" s="14" customFormat="1" ht="16.100000000000001" thickBot="1" x14ac:dyDescent="0.95">
      <c r="A311" s="15"/>
      <c r="B311" s="13"/>
      <c r="C311" s="13"/>
      <c r="D311" s="13"/>
      <c r="E311" s="13"/>
      <c r="F311" s="13"/>
      <c r="G311" s="13"/>
      <c r="H311" s="67">
        <f t="shared" si="4"/>
        <v>0</v>
      </c>
      <c r="I311" s="68"/>
      <c r="J311" s="18"/>
      <c r="K311" s="58"/>
      <c r="L311" s="59"/>
    </row>
    <row r="312" spans="1:12" s="14" customFormat="1" ht="16.100000000000001" thickBot="1" x14ac:dyDescent="0.95">
      <c r="A312" s="15"/>
      <c r="B312" s="13"/>
      <c r="C312" s="13"/>
      <c r="D312" s="13"/>
      <c r="E312" s="13"/>
      <c r="F312" s="13"/>
      <c r="G312" s="13"/>
      <c r="H312" s="67">
        <f t="shared" si="4"/>
        <v>0</v>
      </c>
      <c r="I312" s="68"/>
      <c r="J312" s="18"/>
      <c r="K312" s="58"/>
      <c r="L312" s="59"/>
    </row>
    <row r="313" spans="1:12" s="14" customFormat="1" ht="16.100000000000001" thickBot="1" x14ac:dyDescent="0.95">
      <c r="A313" s="15"/>
      <c r="B313" s="13"/>
      <c r="C313" s="13"/>
      <c r="D313" s="13"/>
      <c r="E313" s="13"/>
      <c r="F313" s="13"/>
      <c r="G313" s="13"/>
      <c r="H313" s="67">
        <f t="shared" si="4"/>
        <v>0</v>
      </c>
      <c r="I313" s="68"/>
      <c r="J313" s="18"/>
      <c r="K313" s="58"/>
      <c r="L313" s="59"/>
    </row>
    <row r="314" spans="1:12" ht="13.1" x14ac:dyDescent="0.7">
      <c r="A314" s="19" t="s">
        <v>31</v>
      </c>
      <c r="B314" s="20"/>
      <c r="C314" s="20"/>
      <c r="D314" s="87">
        <f>IF(J276=0,0,J276+1)</f>
        <v>6</v>
      </c>
      <c r="E314" s="87"/>
      <c r="F314" s="20"/>
      <c r="G314" s="20"/>
      <c r="H314" s="20"/>
      <c r="I314" s="20"/>
      <c r="J314" s="20"/>
      <c r="K314" s="20"/>
      <c r="L314" s="21"/>
    </row>
    <row r="315" spans="1:12" x14ac:dyDescent="0.65">
      <c r="A315" s="22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4"/>
    </row>
    <row r="316" spans="1:12" ht="13.75" thickBot="1" x14ac:dyDescent="0.85">
      <c r="A316" s="147" t="s">
        <v>112</v>
      </c>
      <c r="B316" s="148"/>
      <c r="C316" s="148"/>
      <c r="D316" s="146" t="str">
        <f>D262</f>
        <v>English Values</v>
      </c>
      <c r="E316" s="146"/>
      <c r="F316" s="2"/>
      <c r="G316" s="25"/>
      <c r="H316" s="25"/>
      <c r="I316" s="25"/>
      <c r="J316" s="25"/>
      <c r="K316" s="25"/>
      <c r="L316" s="26"/>
    </row>
    <row r="317" spans="1:12" ht="15.45" x14ac:dyDescent="0.8">
      <c r="A317" s="27" t="s">
        <v>32</v>
      </c>
      <c r="B317" s="28"/>
      <c r="C317" s="52">
        <f>C263</f>
        <v>0</v>
      </c>
      <c r="D317" s="52"/>
      <c r="E317" s="29" t="s">
        <v>33</v>
      </c>
      <c r="F317" s="30">
        <f>F263</f>
        <v>0</v>
      </c>
      <c r="G317" s="31" t="s">
        <v>34</v>
      </c>
      <c r="H317" s="32">
        <v>0</v>
      </c>
      <c r="I317" s="53" t="s">
        <v>36</v>
      </c>
      <c r="J317" s="53"/>
      <c r="K317" s="33"/>
      <c r="L317" s="34" t="str">
        <f>L263</f>
        <v>° F</v>
      </c>
    </row>
    <row r="318" spans="1:12" x14ac:dyDescent="0.65">
      <c r="A318" s="1" t="s">
        <v>38</v>
      </c>
      <c r="B318" s="2"/>
      <c r="C318" s="2"/>
      <c r="D318" s="2" t="s">
        <v>39</v>
      </c>
      <c r="E318" s="2"/>
      <c r="F318" s="2" t="s">
        <v>50</v>
      </c>
      <c r="G318" s="2"/>
      <c r="H318" s="35" t="s">
        <v>40</v>
      </c>
      <c r="I318" s="2"/>
      <c r="J318" s="2"/>
      <c r="K318" s="72">
        <f>SUM(K288:L313)</f>
        <v>0</v>
      </c>
      <c r="L318" s="73"/>
    </row>
    <row r="319" spans="1:12" x14ac:dyDescent="0.65">
      <c r="A319" s="1"/>
      <c r="B319" s="2"/>
      <c r="C319" s="2"/>
      <c r="D319" s="36" t="s">
        <v>41</v>
      </c>
      <c r="E319" s="36" t="s">
        <v>42</v>
      </c>
      <c r="F319" s="36" t="s">
        <v>51</v>
      </c>
      <c r="G319" s="2"/>
      <c r="H319" s="37" t="s">
        <v>43</v>
      </c>
      <c r="I319" s="2"/>
      <c r="J319" s="2"/>
      <c r="K319" s="72">
        <f>K266</f>
        <v>0</v>
      </c>
      <c r="L319" s="73"/>
    </row>
    <row r="320" spans="1:12" ht="13.5" thickBot="1" x14ac:dyDescent="0.8">
      <c r="A320" s="117" t="s">
        <v>55</v>
      </c>
      <c r="B320" s="2"/>
      <c r="C320" s="2"/>
      <c r="D320" s="119">
        <f>IF(D324&gt;0,D322-D324,D322+D323+D321)</f>
        <v>0</v>
      </c>
      <c r="E320" s="119">
        <f>IF(E324&gt;0,E322-E324,E322+E323+E321)</f>
        <v>0</v>
      </c>
      <c r="F320" s="119">
        <f>IF(F324&gt;0,F322-F324,F322+F323+F321)</f>
        <v>0</v>
      </c>
      <c r="G320" s="2"/>
      <c r="H320" s="37" t="s">
        <v>44</v>
      </c>
      <c r="I320" s="2"/>
      <c r="J320" s="2"/>
      <c r="K320" s="74">
        <f>K318+K319</f>
        <v>0</v>
      </c>
      <c r="L320" s="75"/>
    </row>
    <row r="321" spans="1:12" ht="13.5" thickTop="1" x14ac:dyDescent="0.65">
      <c r="A321" s="38" t="s">
        <v>56</v>
      </c>
      <c r="B321" s="2"/>
      <c r="C321" s="2"/>
      <c r="D321" s="120"/>
      <c r="E321" s="120"/>
      <c r="F321" s="120"/>
      <c r="G321" s="2"/>
      <c r="H321" s="37"/>
      <c r="I321" s="2"/>
      <c r="J321" s="2"/>
      <c r="K321" s="39"/>
      <c r="L321" s="40"/>
    </row>
    <row r="322" spans="1:12" x14ac:dyDescent="0.65">
      <c r="A322" s="117" t="s">
        <v>57</v>
      </c>
      <c r="B322" s="2"/>
      <c r="C322" s="2"/>
      <c r="D322" s="120"/>
      <c r="E322" s="120"/>
      <c r="F322" s="120"/>
      <c r="G322" s="2"/>
      <c r="H322" s="41" t="s">
        <v>45</v>
      </c>
      <c r="I322" s="23"/>
      <c r="J322" s="23"/>
      <c r="K322" s="83">
        <f>K268</f>
        <v>0</v>
      </c>
      <c r="L322" s="84"/>
    </row>
    <row r="323" spans="1:12" x14ac:dyDescent="0.65">
      <c r="A323" s="117" t="s">
        <v>58</v>
      </c>
      <c r="B323" s="2"/>
      <c r="C323" s="2"/>
      <c r="D323" s="120"/>
      <c r="E323" s="120"/>
      <c r="F323" s="120"/>
      <c r="G323" s="2"/>
      <c r="H323" s="90">
        <f>H269</f>
        <v>0</v>
      </c>
      <c r="I323" s="91"/>
      <c r="J323" s="92"/>
      <c r="K323" s="88">
        <f>K269</f>
        <v>0</v>
      </c>
      <c r="L323" s="89"/>
    </row>
    <row r="324" spans="1:12" ht="13.5" thickBot="1" x14ac:dyDescent="0.8">
      <c r="A324" s="118" t="s">
        <v>59</v>
      </c>
      <c r="B324" s="25"/>
      <c r="C324" s="25"/>
      <c r="D324" s="121"/>
      <c r="E324" s="121"/>
      <c r="F324" s="121"/>
      <c r="G324" s="25"/>
      <c r="H324" s="78" t="s">
        <v>46</v>
      </c>
      <c r="I324" s="79"/>
      <c r="J324" s="80"/>
      <c r="K324" s="78" t="s">
        <v>47</v>
      </c>
      <c r="L324" s="81"/>
    </row>
    <row r="325" spans="1:12" ht="13.5" thickBot="1" x14ac:dyDescent="0.8">
      <c r="A325" s="42"/>
      <c r="B325" s="43"/>
      <c r="C325" s="43"/>
      <c r="D325" s="44"/>
      <c r="E325" s="44"/>
      <c r="F325" s="44"/>
      <c r="G325" s="43"/>
      <c r="H325" s="45"/>
      <c r="I325" s="45"/>
      <c r="J325" s="45"/>
      <c r="K325" s="45"/>
      <c r="L325" s="45"/>
    </row>
    <row r="326" spans="1:12" ht="13.1" x14ac:dyDescent="0.7">
      <c r="A326" s="49" t="str">
        <f>A272</f>
        <v>DATA SUMMARY</v>
      </c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1"/>
    </row>
    <row r="327" spans="1:12" x14ac:dyDescent="0.65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4"/>
    </row>
    <row r="328" spans="1:12" x14ac:dyDescent="0.65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4"/>
    </row>
    <row r="329" spans="1:12" x14ac:dyDescent="0.65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4"/>
    </row>
    <row r="330" spans="1:12" ht="13.1" x14ac:dyDescent="0.7">
      <c r="A330" s="5" t="s">
        <v>1</v>
      </c>
      <c r="B330" s="2">
        <f>B276</f>
        <v>0</v>
      </c>
      <c r="C330" s="2"/>
      <c r="D330" s="2"/>
      <c r="E330" s="2"/>
      <c r="F330" s="2"/>
      <c r="G330" s="6" t="s">
        <v>2</v>
      </c>
      <c r="H330" s="6"/>
      <c r="I330" s="2"/>
      <c r="J330" s="94">
        <f>IF(J5="Work Start",0,J276+1)</f>
        <v>6</v>
      </c>
      <c r="K330" s="94"/>
      <c r="L330" s="95"/>
    </row>
    <row r="331" spans="1:12" ht="13.1" x14ac:dyDescent="0.7">
      <c r="A331" s="1"/>
      <c r="B331" s="2"/>
      <c r="C331" s="2"/>
      <c r="D331" s="2"/>
      <c r="E331" s="2"/>
      <c r="F331" s="2"/>
      <c r="G331" s="6"/>
      <c r="H331" s="6"/>
      <c r="I331" s="2"/>
      <c r="J331" s="2"/>
      <c r="K331" s="2"/>
      <c r="L331" s="4"/>
    </row>
    <row r="332" spans="1:12" ht="13.1" x14ac:dyDescent="0.7">
      <c r="A332" s="5" t="s">
        <v>3</v>
      </c>
      <c r="B332" s="2"/>
      <c r="C332" s="54">
        <f>C278</f>
        <v>0</v>
      </c>
      <c r="D332" s="55"/>
      <c r="E332" s="55"/>
      <c r="F332" s="55"/>
      <c r="G332" s="55"/>
      <c r="H332" s="6" t="s">
        <v>4</v>
      </c>
      <c r="I332" s="3">
        <f>I278+1</f>
        <v>7</v>
      </c>
      <c r="J332" s="2"/>
      <c r="K332" s="2"/>
      <c r="L332" s="4"/>
    </row>
    <row r="333" spans="1:12" ht="13.1" x14ac:dyDescent="0.7">
      <c r="A333" s="5"/>
      <c r="B333" s="2"/>
      <c r="C333" s="55"/>
      <c r="D333" s="55"/>
      <c r="E333" s="55"/>
      <c r="F333" s="55"/>
      <c r="G333" s="55"/>
      <c r="H333" s="2" t="s">
        <v>5</v>
      </c>
      <c r="I333" s="60">
        <f>I279</f>
        <v>0</v>
      </c>
      <c r="J333" s="93"/>
      <c r="K333" s="2"/>
      <c r="L333" s="4"/>
    </row>
    <row r="334" spans="1:12" ht="13.1" x14ac:dyDescent="0.7">
      <c r="A334" s="5" t="s">
        <v>6</v>
      </c>
      <c r="B334" s="2"/>
      <c r="C334" s="2" t="s">
        <v>50</v>
      </c>
      <c r="D334" s="2"/>
      <c r="E334" s="6" t="s">
        <v>7</v>
      </c>
      <c r="F334" s="6"/>
      <c r="G334" s="47">
        <f>G279</f>
        <v>0</v>
      </c>
      <c r="H334" s="47"/>
      <c r="I334" s="47">
        <f>I279</f>
        <v>0</v>
      </c>
      <c r="J334" s="47"/>
      <c r="K334" s="7"/>
      <c r="L334" s="8"/>
    </row>
    <row r="335" spans="1:12" x14ac:dyDescent="0.65">
      <c r="A335" s="1"/>
      <c r="B335" s="2"/>
      <c r="C335" s="2"/>
      <c r="D335" s="2"/>
      <c r="E335" s="2"/>
      <c r="F335" s="2"/>
      <c r="G335" s="56">
        <f>G280</f>
        <v>0</v>
      </c>
      <c r="H335" s="56"/>
      <c r="I335" s="82">
        <f>I280</f>
        <v>0</v>
      </c>
      <c r="J335" s="82"/>
      <c r="K335" s="9"/>
      <c r="L335" s="10"/>
    </row>
    <row r="336" spans="1:12" x14ac:dyDescent="0.65">
      <c r="A336" s="1"/>
      <c r="B336" s="2"/>
      <c r="C336" s="2">
        <v>0</v>
      </c>
      <c r="D336" s="2"/>
      <c r="E336" s="2"/>
      <c r="F336" s="2"/>
      <c r="G336" s="57">
        <f>G281</f>
        <v>0</v>
      </c>
      <c r="H336" s="57"/>
      <c r="I336" s="57">
        <f>I281</f>
        <v>0</v>
      </c>
      <c r="J336" s="57"/>
      <c r="K336" s="7"/>
      <c r="L336" s="8"/>
    </row>
    <row r="337" spans="1:12" x14ac:dyDescent="0.65">
      <c r="A337" s="1"/>
      <c r="B337" s="2"/>
      <c r="C337" s="2"/>
      <c r="D337" s="2"/>
      <c r="E337" s="2"/>
      <c r="F337" s="2"/>
      <c r="G337" s="82">
        <f>G282</f>
        <v>0</v>
      </c>
      <c r="H337" s="82"/>
      <c r="I337" s="82">
        <f>I282</f>
        <v>0</v>
      </c>
      <c r="J337" s="82"/>
      <c r="K337" s="9"/>
      <c r="L337" s="10"/>
    </row>
    <row r="338" spans="1:12" x14ac:dyDescent="0.65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4"/>
    </row>
    <row r="339" spans="1:12" ht="13.75" thickBot="1" x14ac:dyDescent="0.85">
      <c r="A339" s="11"/>
      <c r="B339" s="25"/>
      <c r="C339" s="25"/>
      <c r="D339" s="86" t="s">
        <v>8</v>
      </c>
      <c r="E339" s="86"/>
      <c r="F339" s="86"/>
      <c r="G339" s="86"/>
      <c r="H339" s="86"/>
      <c r="I339" s="25"/>
      <c r="J339" s="25"/>
      <c r="K339" s="25"/>
      <c r="L339" s="26"/>
    </row>
    <row r="340" spans="1:12" s="14" customFormat="1" ht="16.100000000000001" thickBot="1" x14ac:dyDescent="0.95">
      <c r="A340" s="46"/>
      <c r="B340" s="13"/>
      <c r="C340" s="13"/>
      <c r="D340" s="13"/>
      <c r="E340" s="13"/>
      <c r="F340" s="13"/>
      <c r="G340" s="13"/>
      <c r="H340" s="62" t="s">
        <v>9</v>
      </c>
      <c r="I340" s="63"/>
      <c r="J340" s="63"/>
      <c r="K340" s="63"/>
      <c r="L340" s="64"/>
    </row>
    <row r="341" spans="1:12" s="14" customFormat="1" ht="16.100000000000001" thickBot="1" x14ac:dyDescent="0.95">
      <c r="A341" s="15"/>
      <c r="B341" s="13"/>
      <c r="C341" s="13"/>
      <c r="D341" s="13"/>
      <c r="E341" s="13"/>
      <c r="F341" s="13"/>
      <c r="G341" s="13"/>
      <c r="H341" s="65" t="s">
        <v>10</v>
      </c>
      <c r="I341" s="65"/>
      <c r="J341" s="16" t="s">
        <v>11</v>
      </c>
      <c r="K341" s="66" t="s">
        <v>12</v>
      </c>
      <c r="L341" s="66"/>
    </row>
    <row r="342" spans="1:12" s="14" customFormat="1" ht="16.100000000000001" thickBot="1" x14ac:dyDescent="0.95">
      <c r="A342" s="15"/>
      <c r="B342" s="13"/>
      <c r="C342" s="13"/>
      <c r="D342" s="13"/>
      <c r="E342" s="13"/>
      <c r="F342" s="13"/>
      <c r="G342" s="13"/>
      <c r="H342" s="67" t="str">
        <f>H288</f>
        <v>Wellhead Equipment</v>
      </c>
      <c r="I342" s="68"/>
      <c r="J342" s="17"/>
      <c r="K342" s="69">
        <v>0</v>
      </c>
      <c r="L342" s="70"/>
    </row>
    <row r="343" spans="1:12" s="14" customFormat="1" ht="16.100000000000001" thickBot="1" x14ac:dyDescent="0.95">
      <c r="A343" s="15"/>
      <c r="B343" s="13"/>
      <c r="C343" s="13"/>
      <c r="D343" s="13"/>
      <c r="E343" s="13"/>
      <c r="F343" s="13"/>
      <c r="G343" s="13"/>
      <c r="H343" s="67" t="str">
        <f t="shared" ref="H343:H367" si="5">H289</f>
        <v>Tubing/Nipples</v>
      </c>
      <c r="I343" s="68"/>
      <c r="J343" s="18"/>
      <c r="K343" s="58">
        <v>0</v>
      </c>
      <c r="L343" s="59"/>
    </row>
    <row r="344" spans="1:12" s="14" customFormat="1" ht="16.100000000000001" thickBot="1" x14ac:dyDescent="0.95">
      <c r="A344" s="15"/>
      <c r="B344" s="13"/>
      <c r="C344" s="13"/>
      <c r="D344" s="13"/>
      <c r="E344" s="13"/>
      <c r="F344" s="13"/>
      <c r="G344" s="13"/>
      <c r="H344" s="67" t="str">
        <f t="shared" si="5"/>
        <v>Packers</v>
      </c>
      <c r="I344" s="68"/>
      <c r="J344" s="18"/>
      <c r="K344" s="58">
        <v>0</v>
      </c>
      <c r="L344" s="59"/>
    </row>
    <row r="345" spans="1:12" s="14" customFormat="1" ht="16.100000000000001" thickBot="1" x14ac:dyDescent="0.95">
      <c r="A345" s="15"/>
      <c r="B345" s="13"/>
      <c r="C345" s="13"/>
      <c r="D345" s="13"/>
      <c r="E345" s="13"/>
      <c r="F345" s="13"/>
      <c r="G345" s="13"/>
      <c r="H345" s="67" t="str">
        <f t="shared" si="5"/>
        <v>Pump/Rods</v>
      </c>
      <c r="I345" s="68"/>
      <c r="J345" s="18"/>
      <c r="K345" s="58">
        <v>0</v>
      </c>
      <c r="L345" s="59"/>
    </row>
    <row r="346" spans="1:12" s="14" customFormat="1" ht="16.100000000000001" thickBot="1" x14ac:dyDescent="0.95">
      <c r="A346" s="15"/>
      <c r="B346" s="13"/>
      <c r="C346" s="13"/>
      <c r="D346" s="13"/>
      <c r="E346" s="13"/>
      <c r="F346" s="13"/>
      <c r="G346" s="13"/>
      <c r="H346" s="67" t="str">
        <f t="shared" si="5"/>
        <v>Bridge Plug(s)</v>
      </c>
      <c r="I346" s="68"/>
      <c r="J346" s="18"/>
      <c r="K346" s="58">
        <v>0</v>
      </c>
      <c r="L346" s="59"/>
    </row>
    <row r="347" spans="1:12" s="14" customFormat="1" ht="16.100000000000001" thickBot="1" x14ac:dyDescent="0.95">
      <c r="A347" s="15"/>
      <c r="B347" s="13"/>
      <c r="C347" s="13"/>
      <c r="D347" s="13"/>
      <c r="E347" s="13"/>
      <c r="F347" s="13"/>
      <c r="G347" s="13"/>
      <c r="H347" s="67" t="str">
        <f t="shared" si="5"/>
        <v>Service Rig/Anchors</v>
      </c>
      <c r="I347" s="68"/>
      <c r="J347" s="18"/>
      <c r="K347" s="58">
        <v>0</v>
      </c>
      <c r="L347" s="59"/>
    </row>
    <row r="348" spans="1:12" s="14" customFormat="1" ht="16.100000000000001" thickBot="1" x14ac:dyDescent="0.95">
      <c r="A348" s="15"/>
      <c r="B348" s="13"/>
      <c r="C348" s="13"/>
      <c r="D348" s="13"/>
      <c r="E348" s="13"/>
      <c r="F348" s="13"/>
      <c r="G348" s="13"/>
      <c r="H348" s="67" t="str">
        <f t="shared" si="5"/>
        <v>E-Line/Slickline</v>
      </c>
      <c r="I348" s="68"/>
      <c r="J348" s="18"/>
      <c r="K348" s="58">
        <v>0</v>
      </c>
      <c r="L348" s="59"/>
    </row>
    <row r="349" spans="1:12" s="14" customFormat="1" ht="16.100000000000001" thickBot="1" x14ac:dyDescent="0.95">
      <c r="A349" s="15"/>
      <c r="B349" s="13"/>
      <c r="C349" s="13"/>
      <c r="D349" s="13"/>
      <c r="E349" s="13"/>
      <c r="F349" s="13"/>
      <c r="G349" s="13"/>
      <c r="H349" s="67" t="str">
        <f t="shared" si="5"/>
        <v>Stimulation</v>
      </c>
      <c r="I349" s="68"/>
      <c r="J349" s="18"/>
      <c r="K349" s="58">
        <v>0</v>
      </c>
      <c r="L349" s="59"/>
    </row>
    <row r="350" spans="1:12" s="14" customFormat="1" ht="16.100000000000001" thickBot="1" x14ac:dyDescent="0.95">
      <c r="A350" s="15"/>
      <c r="B350" s="13"/>
      <c r="C350" s="13"/>
      <c r="D350" s="13"/>
      <c r="E350" s="13"/>
      <c r="F350" s="13"/>
      <c r="G350" s="13"/>
      <c r="H350" s="67" t="str">
        <f t="shared" si="5"/>
        <v>Cementing</v>
      </c>
      <c r="I350" s="68"/>
      <c r="J350" s="18"/>
      <c r="K350" s="58">
        <v>0</v>
      </c>
      <c r="L350" s="59"/>
    </row>
    <row r="351" spans="1:12" s="14" customFormat="1" ht="16.100000000000001" thickBot="1" x14ac:dyDescent="0.95">
      <c r="A351" s="15"/>
      <c r="B351" s="13"/>
      <c r="C351" s="13"/>
      <c r="D351" s="13"/>
      <c r="E351" s="13"/>
      <c r="F351" s="13"/>
      <c r="G351" s="13"/>
      <c r="H351" s="67" t="str">
        <f t="shared" si="5"/>
        <v>Coiled Tubing</v>
      </c>
      <c r="I351" s="68"/>
      <c r="J351" s="18"/>
      <c r="K351" s="58">
        <v>0</v>
      </c>
      <c r="L351" s="59"/>
    </row>
    <row r="352" spans="1:12" s="14" customFormat="1" ht="16.100000000000001" thickBot="1" x14ac:dyDescent="0.95">
      <c r="A352" s="15"/>
      <c r="B352" s="13"/>
      <c r="C352" s="13"/>
      <c r="D352" s="13"/>
      <c r="E352" s="13"/>
      <c r="F352" s="13"/>
      <c r="G352" s="13"/>
      <c r="H352" s="67" t="str">
        <f t="shared" si="5"/>
        <v>Testing</v>
      </c>
      <c r="I352" s="68"/>
      <c r="J352" s="18"/>
      <c r="K352" s="58">
        <v>0</v>
      </c>
      <c r="L352" s="59"/>
    </row>
    <row r="353" spans="1:12" s="14" customFormat="1" ht="16.100000000000001" thickBot="1" x14ac:dyDescent="0.95">
      <c r="A353" s="15"/>
      <c r="B353" s="13"/>
      <c r="C353" s="13"/>
      <c r="D353" s="13"/>
      <c r="E353" s="13"/>
      <c r="F353" s="13"/>
      <c r="G353" s="13"/>
      <c r="H353" s="67" t="str">
        <f t="shared" si="5"/>
        <v>Safety Equipment</v>
      </c>
      <c r="I353" s="68"/>
      <c r="J353" s="18"/>
      <c r="K353" s="58">
        <v>0</v>
      </c>
      <c r="L353" s="59"/>
    </row>
    <row r="354" spans="1:12" s="14" customFormat="1" ht="16.100000000000001" thickBot="1" x14ac:dyDescent="0.95">
      <c r="A354" s="15"/>
      <c r="B354" s="13"/>
      <c r="C354" s="13"/>
      <c r="D354" s="13"/>
      <c r="E354" s="13"/>
      <c r="F354" s="13"/>
      <c r="G354" s="13"/>
      <c r="H354" s="67" t="str">
        <f t="shared" si="5"/>
        <v>Hot Oil Unit</v>
      </c>
      <c r="I354" s="68"/>
      <c r="J354" s="18"/>
      <c r="K354" s="58">
        <v>0</v>
      </c>
      <c r="L354" s="59"/>
    </row>
    <row r="355" spans="1:12" s="14" customFormat="1" ht="16.100000000000001" thickBot="1" x14ac:dyDescent="0.95">
      <c r="A355" s="15"/>
      <c r="B355" s="13"/>
      <c r="C355" s="13"/>
      <c r="D355" s="13"/>
      <c r="E355" s="13"/>
      <c r="F355" s="13"/>
      <c r="G355" s="13"/>
      <c r="H355" s="67" t="str">
        <f t="shared" si="5"/>
        <v>Trucking/Transportation</v>
      </c>
      <c r="I355" s="68"/>
      <c r="J355" s="18"/>
      <c r="K355" s="58">
        <v>0</v>
      </c>
      <c r="L355" s="59"/>
    </row>
    <row r="356" spans="1:12" s="14" customFormat="1" ht="16.100000000000001" thickBot="1" x14ac:dyDescent="0.95">
      <c r="A356" s="15"/>
      <c r="B356" s="13"/>
      <c r="C356" s="13"/>
      <c r="D356" s="13"/>
      <c r="E356" s="13"/>
      <c r="F356" s="13"/>
      <c r="G356" s="13"/>
      <c r="H356" s="67" t="str">
        <f t="shared" si="5"/>
        <v>Rental Equipment</v>
      </c>
      <c r="I356" s="68"/>
      <c r="J356" s="18"/>
      <c r="K356" s="58">
        <v>0</v>
      </c>
      <c r="L356" s="59"/>
    </row>
    <row r="357" spans="1:12" s="14" customFormat="1" ht="16.100000000000001" thickBot="1" x14ac:dyDescent="0.95">
      <c r="A357" s="15"/>
      <c r="B357" s="13"/>
      <c r="C357" s="13"/>
      <c r="D357" s="13"/>
      <c r="E357" s="13"/>
      <c r="F357" s="13"/>
      <c r="G357" s="13"/>
      <c r="H357" s="67" t="str">
        <f t="shared" si="5"/>
        <v>Materials</v>
      </c>
      <c r="I357" s="68"/>
      <c r="J357" s="18"/>
      <c r="K357" s="58">
        <v>0</v>
      </c>
      <c r="L357" s="59"/>
    </row>
    <row r="358" spans="1:12" s="14" customFormat="1" ht="16.100000000000001" thickBot="1" x14ac:dyDescent="0.95">
      <c r="A358" s="15"/>
      <c r="B358" s="13"/>
      <c r="C358" s="13"/>
      <c r="D358" s="13"/>
      <c r="E358" s="13"/>
      <c r="F358" s="13"/>
      <c r="G358" s="13"/>
      <c r="H358" s="67" t="str">
        <f t="shared" si="5"/>
        <v>Wellsite Supervision</v>
      </c>
      <c r="I358" s="68"/>
      <c r="J358" s="18"/>
      <c r="K358" s="58">
        <v>0</v>
      </c>
      <c r="L358" s="59"/>
    </row>
    <row r="359" spans="1:12" s="14" customFormat="1" ht="16.100000000000001" thickBot="1" x14ac:dyDescent="0.95">
      <c r="A359" s="15"/>
      <c r="B359" s="13"/>
      <c r="C359" s="13"/>
      <c r="D359" s="13"/>
      <c r="E359" s="13"/>
      <c r="F359" s="13"/>
      <c r="G359" s="13"/>
      <c r="H359" s="67" t="str">
        <f t="shared" si="5"/>
        <v>Miscellaneous</v>
      </c>
      <c r="I359" s="68"/>
      <c r="J359" s="18"/>
      <c r="K359" s="58">
        <v>0</v>
      </c>
      <c r="L359" s="59"/>
    </row>
    <row r="360" spans="1:12" s="14" customFormat="1" ht="16.100000000000001" thickBot="1" x14ac:dyDescent="0.95">
      <c r="A360" s="15"/>
      <c r="B360" s="13"/>
      <c r="C360" s="13"/>
      <c r="D360" s="13"/>
      <c r="E360" s="13"/>
      <c r="F360" s="13"/>
      <c r="G360" s="13"/>
      <c r="H360" s="67">
        <f t="shared" si="5"/>
        <v>0</v>
      </c>
      <c r="I360" s="68"/>
      <c r="J360" s="18"/>
      <c r="K360" s="58"/>
      <c r="L360" s="59"/>
    </row>
    <row r="361" spans="1:12" s="14" customFormat="1" ht="16.100000000000001" thickBot="1" x14ac:dyDescent="0.95">
      <c r="A361" s="15"/>
      <c r="B361" s="13"/>
      <c r="C361" s="13"/>
      <c r="D361" s="13"/>
      <c r="E361" s="13"/>
      <c r="F361" s="13"/>
      <c r="G361" s="13"/>
      <c r="H361" s="67">
        <f t="shared" si="5"/>
        <v>0</v>
      </c>
      <c r="I361" s="68"/>
      <c r="J361" s="18"/>
      <c r="K361" s="58"/>
      <c r="L361" s="59"/>
    </row>
    <row r="362" spans="1:12" s="14" customFormat="1" ht="16.100000000000001" thickBot="1" x14ac:dyDescent="0.95">
      <c r="A362" s="15"/>
      <c r="B362" s="13"/>
      <c r="C362" s="13"/>
      <c r="D362" s="13"/>
      <c r="E362" s="13"/>
      <c r="F362" s="13"/>
      <c r="G362" s="13"/>
      <c r="H362" s="67">
        <f t="shared" si="5"/>
        <v>0</v>
      </c>
      <c r="I362" s="68"/>
      <c r="J362" s="18"/>
      <c r="K362" s="58"/>
      <c r="L362" s="59"/>
    </row>
    <row r="363" spans="1:12" s="14" customFormat="1" ht="16.100000000000001" thickBot="1" x14ac:dyDescent="0.95">
      <c r="A363" s="15"/>
      <c r="B363" s="13"/>
      <c r="C363" s="13"/>
      <c r="D363" s="13"/>
      <c r="E363" s="13"/>
      <c r="F363" s="13"/>
      <c r="G363" s="13"/>
      <c r="H363" s="67">
        <f t="shared" si="5"/>
        <v>0</v>
      </c>
      <c r="I363" s="68"/>
      <c r="J363" s="18"/>
      <c r="K363" s="58"/>
      <c r="L363" s="59"/>
    </row>
    <row r="364" spans="1:12" s="14" customFormat="1" ht="16.100000000000001" thickBot="1" x14ac:dyDescent="0.95">
      <c r="A364" s="15"/>
      <c r="B364" s="13"/>
      <c r="C364" s="13"/>
      <c r="D364" s="13"/>
      <c r="E364" s="13"/>
      <c r="F364" s="13"/>
      <c r="G364" s="13"/>
      <c r="H364" s="67">
        <f t="shared" si="5"/>
        <v>0</v>
      </c>
      <c r="I364" s="68"/>
      <c r="J364" s="18"/>
      <c r="K364" s="58"/>
      <c r="L364" s="59"/>
    </row>
    <row r="365" spans="1:12" s="14" customFormat="1" ht="16.100000000000001" thickBot="1" x14ac:dyDescent="0.95">
      <c r="A365" s="15"/>
      <c r="B365" s="13"/>
      <c r="C365" s="13"/>
      <c r="D365" s="13"/>
      <c r="E365" s="13"/>
      <c r="F365" s="13"/>
      <c r="G365" s="13"/>
      <c r="H365" s="67">
        <f t="shared" si="5"/>
        <v>0</v>
      </c>
      <c r="I365" s="68"/>
      <c r="J365" s="18"/>
      <c r="K365" s="58"/>
      <c r="L365" s="59"/>
    </row>
    <row r="366" spans="1:12" s="14" customFormat="1" ht="16.100000000000001" thickBot="1" x14ac:dyDescent="0.95">
      <c r="A366" s="15"/>
      <c r="B366" s="13"/>
      <c r="C366" s="13"/>
      <c r="D366" s="13"/>
      <c r="E366" s="13"/>
      <c r="F366" s="13"/>
      <c r="G366" s="13"/>
      <c r="H366" s="67">
        <f t="shared" si="5"/>
        <v>0</v>
      </c>
      <c r="I366" s="68"/>
      <c r="J366" s="18"/>
      <c r="K366" s="58"/>
      <c r="L366" s="59"/>
    </row>
    <row r="367" spans="1:12" s="14" customFormat="1" ht="16.100000000000001" thickBot="1" x14ac:dyDescent="0.95">
      <c r="A367" s="15"/>
      <c r="B367" s="13"/>
      <c r="C367" s="13"/>
      <c r="D367" s="13"/>
      <c r="E367" s="13"/>
      <c r="F367" s="13"/>
      <c r="G367" s="13"/>
      <c r="H367" s="67">
        <f t="shared" si="5"/>
        <v>0</v>
      </c>
      <c r="I367" s="68"/>
      <c r="J367" s="18"/>
      <c r="K367" s="58"/>
      <c r="L367" s="59"/>
    </row>
    <row r="368" spans="1:12" ht="13.1" x14ac:dyDescent="0.7">
      <c r="A368" s="19" t="s">
        <v>31</v>
      </c>
      <c r="B368" s="20"/>
      <c r="C368" s="20"/>
      <c r="D368" s="87">
        <f>IF(J330=0,0,J330+1)</f>
        <v>7</v>
      </c>
      <c r="E368" s="87"/>
      <c r="F368" s="20"/>
      <c r="G368" s="20"/>
      <c r="H368" s="20"/>
      <c r="I368" s="20"/>
      <c r="J368" s="20"/>
      <c r="K368" s="20"/>
      <c r="L368" s="21"/>
    </row>
    <row r="369" spans="1:12" x14ac:dyDescent="0.65">
      <c r="A369" s="22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4"/>
    </row>
    <row r="370" spans="1:12" ht="13.75" thickBot="1" x14ac:dyDescent="0.85">
      <c r="A370" s="147" t="s">
        <v>112</v>
      </c>
      <c r="B370" s="148"/>
      <c r="C370" s="148"/>
      <c r="D370" s="146" t="str">
        <f>D316</f>
        <v>English Values</v>
      </c>
      <c r="E370" s="146"/>
      <c r="F370" s="2"/>
      <c r="G370" s="25"/>
      <c r="H370" s="25"/>
      <c r="I370" s="25"/>
      <c r="J370" s="25"/>
      <c r="K370" s="25"/>
      <c r="L370" s="26"/>
    </row>
    <row r="371" spans="1:12" ht="15.45" x14ac:dyDescent="0.8">
      <c r="A371" s="27" t="s">
        <v>32</v>
      </c>
      <c r="B371" s="28"/>
      <c r="C371" s="52">
        <f>C317</f>
        <v>0</v>
      </c>
      <c r="D371" s="52"/>
      <c r="E371" s="29" t="s">
        <v>33</v>
      </c>
      <c r="F371" s="30">
        <f>F317</f>
        <v>0</v>
      </c>
      <c r="G371" s="31" t="s">
        <v>34</v>
      </c>
      <c r="H371" s="32">
        <v>0</v>
      </c>
      <c r="I371" s="53" t="s">
        <v>36</v>
      </c>
      <c r="J371" s="53"/>
      <c r="K371" s="33"/>
      <c r="L371" s="34" t="str">
        <f>L317</f>
        <v>° F</v>
      </c>
    </row>
    <row r="372" spans="1:12" x14ac:dyDescent="0.65">
      <c r="A372" s="1" t="s">
        <v>38</v>
      </c>
      <c r="B372" s="2"/>
      <c r="C372" s="2"/>
      <c r="D372" s="2" t="s">
        <v>39</v>
      </c>
      <c r="E372" s="2"/>
      <c r="F372" s="2" t="s">
        <v>50</v>
      </c>
      <c r="G372" s="2"/>
      <c r="H372" s="35" t="s">
        <v>40</v>
      </c>
      <c r="I372" s="2"/>
      <c r="J372" s="2"/>
      <c r="K372" s="72">
        <f>SUM(K342:L367)</f>
        <v>0</v>
      </c>
      <c r="L372" s="73"/>
    </row>
    <row r="373" spans="1:12" x14ac:dyDescent="0.65">
      <c r="A373" s="1"/>
      <c r="B373" s="2"/>
      <c r="C373" s="2"/>
      <c r="D373" s="36" t="s">
        <v>41</v>
      </c>
      <c r="E373" s="36" t="s">
        <v>42</v>
      </c>
      <c r="F373" s="36" t="s">
        <v>52</v>
      </c>
      <c r="G373" s="2"/>
      <c r="H373" s="37" t="s">
        <v>43</v>
      </c>
      <c r="I373" s="2"/>
      <c r="J373" s="2"/>
      <c r="K373" s="72">
        <f>K320</f>
        <v>0</v>
      </c>
      <c r="L373" s="73"/>
    </row>
    <row r="374" spans="1:12" ht="13.5" thickBot="1" x14ac:dyDescent="0.8">
      <c r="A374" s="117" t="s">
        <v>55</v>
      </c>
      <c r="B374" s="2"/>
      <c r="C374" s="2"/>
      <c r="D374" s="119">
        <f>IF(D378&gt;0,D376-D378,D376+D377+D375)</f>
        <v>0</v>
      </c>
      <c r="E374" s="119">
        <f>IF(E378&gt;0,E376-E378,E376+E377+E375)</f>
        <v>0</v>
      </c>
      <c r="F374" s="119">
        <f>IF(F378&gt;0,F376-F378,F376+F377+F375)</f>
        <v>0</v>
      </c>
      <c r="G374" s="2"/>
      <c r="H374" s="37" t="s">
        <v>44</v>
      </c>
      <c r="I374" s="2"/>
      <c r="J374" s="2"/>
      <c r="K374" s="74">
        <f>K372+K373</f>
        <v>0</v>
      </c>
      <c r="L374" s="75"/>
    </row>
    <row r="375" spans="1:12" ht="13.5" thickTop="1" x14ac:dyDescent="0.65">
      <c r="A375" s="38" t="s">
        <v>56</v>
      </c>
      <c r="B375" s="2"/>
      <c r="C375" s="2"/>
      <c r="D375" s="120"/>
      <c r="E375" s="120"/>
      <c r="F375" s="120"/>
      <c r="G375" s="2"/>
      <c r="H375" s="37"/>
      <c r="I375" s="2"/>
      <c r="J375" s="2"/>
      <c r="K375" s="39"/>
      <c r="L375" s="40"/>
    </row>
    <row r="376" spans="1:12" x14ac:dyDescent="0.65">
      <c r="A376" s="117" t="s">
        <v>57</v>
      </c>
      <c r="B376" s="2"/>
      <c r="C376" s="2"/>
      <c r="D376" s="120"/>
      <c r="E376" s="120"/>
      <c r="F376" s="120"/>
      <c r="G376" s="2"/>
      <c r="H376" s="41" t="s">
        <v>45</v>
      </c>
      <c r="I376" s="23"/>
      <c r="J376" s="23"/>
      <c r="K376" s="83">
        <f>K322</f>
        <v>0</v>
      </c>
      <c r="L376" s="84"/>
    </row>
    <row r="377" spans="1:12" x14ac:dyDescent="0.65">
      <c r="A377" s="117" t="s">
        <v>58</v>
      </c>
      <c r="B377" s="2"/>
      <c r="C377" s="2"/>
      <c r="D377" s="120"/>
      <c r="E377" s="120"/>
      <c r="F377" s="120"/>
      <c r="G377" s="2"/>
      <c r="H377" s="90">
        <f>H323</f>
        <v>0</v>
      </c>
      <c r="I377" s="91"/>
      <c r="J377" s="92"/>
      <c r="K377" s="88">
        <f>K323</f>
        <v>0</v>
      </c>
      <c r="L377" s="89"/>
    </row>
    <row r="378" spans="1:12" ht="13.5" thickBot="1" x14ac:dyDescent="0.8">
      <c r="A378" s="118" t="s">
        <v>59</v>
      </c>
      <c r="B378" s="25"/>
      <c r="C378" s="25"/>
      <c r="D378" s="121"/>
      <c r="E378" s="121"/>
      <c r="F378" s="121"/>
      <c r="G378" s="25"/>
      <c r="H378" s="78" t="s">
        <v>46</v>
      </c>
      <c r="I378" s="79"/>
      <c r="J378" s="80"/>
      <c r="K378" s="78" t="s">
        <v>47</v>
      </c>
      <c r="L378" s="81"/>
    </row>
    <row r="379" spans="1:12" ht="13.5" thickBot="1" x14ac:dyDescent="0.8">
      <c r="A379" s="42"/>
      <c r="B379" s="43"/>
      <c r="C379" s="43"/>
      <c r="D379" s="44"/>
      <c r="E379" s="44"/>
      <c r="F379" s="44"/>
      <c r="G379" s="43"/>
      <c r="H379" s="45"/>
      <c r="I379" s="45"/>
      <c r="J379" s="45"/>
      <c r="K379" s="45"/>
      <c r="L379" s="45"/>
    </row>
    <row r="380" spans="1:12" ht="13.1" x14ac:dyDescent="0.7">
      <c r="A380" s="49" t="str">
        <f>A326</f>
        <v>DATA SUMMARY</v>
      </c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1"/>
    </row>
    <row r="381" spans="1:12" x14ac:dyDescent="0.65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4"/>
    </row>
    <row r="382" spans="1:12" x14ac:dyDescent="0.65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4"/>
    </row>
    <row r="383" spans="1:12" x14ac:dyDescent="0.65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4"/>
    </row>
    <row r="384" spans="1:12" ht="13.1" x14ac:dyDescent="0.7">
      <c r="A384" s="5" t="s">
        <v>1</v>
      </c>
      <c r="B384" s="2">
        <f>B330</f>
        <v>0</v>
      </c>
      <c r="C384" s="2"/>
      <c r="D384" s="2"/>
      <c r="E384" s="2"/>
      <c r="F384" s="2"/>
      <c r="G384" s="6" t="s">
        <v>2</v>
      </c>
      <c r="H384" s="6"/>
      <c r="I384" s="2"/>
      <c r="J384" s="94">
        <f>IF(J5="Work Start",0,J330+1)</f>
        <v>7</v>
      </c>
      <c r="K384" s="94"/>
      <c r="L384" s="95"/>
    </row>
    <row r="385" spans="1:12" ht="13.1" x14ac:dyDescent="0.7">
      <c r="A385" s="1"/>
      <c r="B385" s="2"/>
      <c r="C385" s="2"/>
      <c r="D385" s="2"/>
      <c r="E385" s="2"/>
      <c r="F385" s="2"/>
      <c r="G385" s="6"/>
      <c r="H385" s="6"/>
      <c r="I385" s="2"/>
      <c r="J385" s="2"/>
      <c r="K385" s="2"/>
      <c r="L385" s="4"/>
    </row>
    <row r="386" spans="1:12" ht="13.1" x14ac:dyDescent="0.7">
      <c r="A386" s="5" t="s">
        <v>3</v>
      </c>
      <c r="B386" s="2"/>
      <c r="C386" s="54">
        <f>C332</f>
        <v>0</v>
      </c>
      <c r="D386" s="55"/>
      <c r="E386" s="55"/>
      <c r="F386" s="55"/>
      <c r="G386" s="55"/>
      <c r="H386" s="6" t="s">
        <v>4</v>
      </c>
      <c r="I386" s="3">
        <f>I332+1</f>
        <v>8</v>
      </c>
      <c r="J386" s="2"/>
      <c r="K386" s="2"/>
      <c r="L386" s="4"/>
    </row>
    <row r="387" spans="1:12" ht="13.1" x14ac:dyDescent="0.7">
      <c r="A387" s="5"/>
      <c r="B387" s="2"/>
      <c r="C387" s="55"/>
      <c r="D387" s="55"/>
      <c r="E387" s="55"/>
      <c r="F387" s="55"/>
      <c r="G387" s="55"/>
      <c r="H387" s="2" t="s">
        <v>5</v>
      </c>
      <c r="I387" s="60">
        <f>I333</f>
        <v>0</v>
      </c>
      <c r="J387" s="93"/>
      <c r="K387" s="2"/>
      <c r="L387" s="4"/>
    </row>
    <row r="388" spans="1:12" ht="13.1" x14ac:dyDescent="0.7">
      <c r="A388" s="5" t="s">
        <v>6</v>
      </c>
      <c r="B388" s="2"/>
      <c r="C388" s="2" t="s">
        <v>50</v>
      </c>
      <c r="D388" s="2"/>
      <c r="E388" s="6" t="s">
        <v>7</v>
      </c>
      <c r="F388" s="6"/>
      <c r="G388" s="47">
        <f>G333</f>
        <v>0</v>
      </c>
      <c r="H388" s="47"/>
      <c r="I388" s="47">
        <f>I333</f>
        <v>0</v>
      </c>
      <c r="J388" s="47"/>
      <c r="K388" s="7"/>
      <c r="L388" s="8"/>
    </row>
    <row r="389" spans="1:12" x14ac:dyDescent="0.65">
      <c r="A389" s="1"/>
      <c r="B389" s="2"/>
      <c r="C389" s="2"/>
      <c r="D389" s="2"/>
      <c r="E389" s="2"/>
      <c r="F389" s="2"/>
      <c r="G389" s="56">
        <f>G334</f>
        <v>0</v>
      </c>
      <c r="H389" s="56"/>
      <c r="I389" s="82">
        <f>I334</f>
        <v>0</v>
      </c>
      <c r="J389" s="82"/>
      <c r="K389" s="9"/>
      <c r="L389" s="10"/>
    </row>
    <row r="390" spans="1:12" x14ac:dyDescent="0.65">
      <c r="A390" s="1"/>
      <c r="B390" s="2"/>
      <c r="C390" s="2">
        <v>0</v>
      </c>
      <c r="D390" s="2"/>
      <c r="E390" s="2"/>
      <c r="F390" s="2"/>
      <c r="G390" s="57">
        <f>G335</f>
        <v>0</v>
      </c>
      <c r="H390" s="57"/>
      <c r="I390" s="57">
        <f>I335</f>
        <v>0</v>
      </c>
      <c r="J390" s="57"/>
      <c r="K390" s="7"/>
      <c r="L390" s="8"/>
    </row>
    <row r="391" spans="1:12" x14ac:dyDescent="0.65">
      <c r="A391" s="1"/>
      <c r="B391" s="2"/>
      <c r="C391" s="2"/>
      <c r="D391" s="2"/>
      <c r="E391" s="2"/>
      <c r="F391" s="2"/>
      <c r="G391" s="82">
        <f>G336</f>
        <v>0</v>
      </c>
      <c r="H391" s="82"/>
      <c r="I391" s="82">
        <f>I336</f>
        <v>0</v>
      </c>
      <c r="J391" s="82"/>
      <c r="K391" s="9"/>
      <c r="L391" s="10"/>
    </row>
    <row r="392" spans="1:12" x14ac:dyDescent="0.65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4"/>
    </row>
    <row r="393" spans="1:12" ht="13.75" thickBot="1" x14ac:dyDescent="0.85">
      <c r="A393" s="11"/>
      <c r="B393" s="25"/>
      <c r="C393" s="25"/>
      <c r="D393" s="86" t="s">
        <v>8</v>
      </c>
      <c r="E393" s="86"/>
      <c r="F393" s="86"/>
      <c r="G393" s="86"/>
      <c r="H393" s="86"/>
      <c r="I393" s="25"/>
      <c r="J393" s="25"/>
      <c r="K393" s="25"/>
      <c r="L393" s="26"/>
    </row>
    <row r="394" spans="1:12" s="14" customFormat="1" ht="16.100000000000001" thickBot="1" x14ac:dyDescent="0.95">
      <c r="A394" s="46"/>
      <c r="B394" s="13"/>
      <c r="C394" s="13"/>
      <c r="D394" s="13"/>
      <c r="E394" s="13"/>
      <c r="F394" s="13"/>
      <c r="G394" s="13"/>
      <c r="H394" s="62" t="s">
        <v>9</v>
      </c>
      <c r="I394" s="63"/>
      <c r="J394" s="63"/>
      <c r="K394" s="63"/>
      <c r="L394" s="64"/>
    </row>
    <row r="395" spans="1:12" s="14" customFormat="1" ht="16.100000000000001" thickBot="1" x14ac:dyDescent="0.95">
      <c r="A395" s="15"/>
      <c r="B395" s="13"/>
      <c r="C395" s="13"/>
      <c r="D395" s="13"/>
      <c r="E395" s="13"/>
      <c r="F395" s="13"/>
      <c r="G395" s="13"/>
      <c r="H395" s="65" t="s">
        <v>10</v>
      </c>
      <c r="I395" s="65"/>
      <c r="J395" s="16" t="s">
        <v>11</v>
      </c>
      <c r="K395" s="66" t="s">
        <v>12</v>
      </c>
      <c r="L395" s="66"/>
    </row>
    <row r="396" spans="1:12" s="14" customFormat="1" ht="16.100000000000001" thickBot="1" x14ac:dyDescent="0.95">
      <c r="A396" s="15"/>
      <c r="B396" s="13"/>
      <c r="C396" s="13"/>
      <c r="D396" s="13"/>
      <c r="E396" s="13"/>
      <c r="F396" s="13"/>
      <c r="G396" s="13"/>
      <c r="H396" s="67" t="str">
        <f>H342</f>
        <v>Wellhead Equipment</v>
      </c>
      <c r="I396" s="68"/>
      <c r="J396" s="17"/>
      <c r="K396" s="69">
        <v>0</v>
      </c>
      <c r="L396" s="70"/>
    </row>
    <row r="397" spans="1:12" s="14" customFormat="1" ht="16.100000000000001" thickBot="1" x14ac:dyDescent="0.95">
      <c r="A397" s="15"/>
      <c r="B397" s="13"/>
      <c r="C397" s="13"/>
      <c r="D397" s="13"/>
      <c r="E397" s="13"/>
      <c r="F397" s="13"/>
      <c r="G397" s="13"/>
      <c r="H397" s="67" t="str">
        <f t="shared" ref="H397:H421" si="6">H343</f>
        <v>Tubing/Nipples</v>
      </c>
      <c r="I397" s="68"/>
      <c r="J397" s="18"/>
      <c r="K397" s="58">
        <v>0</v>
      </c>
      <c r="L397" s="59"/>
    </row>
    <row r="398" spans="1:12" s="14" customFormat="1" ht="16.100000000000001" thickBot="1" x14ac:dyDescent="0.95">
      <c r="A398" s="15"/>
      <c r="B398" s="13"/>
      <c r="C398" s="13"/>
      <c r="D398" s="13"/>
      <c r="E398" s="13"/>
      <c r="F398" s="13"/>
      <c r="G398" s="13"/>
      <c r="H398" s="67" t="str">
        <f t="shared" si="6"/>
        <v>Packers</v>
      </c>
      <c r="I398" s="68"/>
      <c r="J398" s="18"/>
      <c r="K398" s="58">
        <v>0</v>
      </c>
      <c r="L398" s="59"/>
    </row>
    <row r="399" spans="1:12" s="14" customFormat="1" ht="16.100000000000001" thickBot="1" x14ac:dyDescent="0.95">
      <c r="A399" s="15"/>
      <c r="B399" s="13"/>
      <c r="C399" s="13"/>
      <c r="D399" s="13"/>
      <c r="E399" s="13"/>
      <c r="F399" s="13"/>
      <c r="G399" s="13"/>
      <c r="H399" s="67" t="str">
        <f t="shared" si="6"/>
        <v>Pump/Rods</v>
      </c>
      <c r="I399" s="68"/>
      <c r="J399" s="18"/>
      <c r="K399" s="58">
        <v>0</v>
      </c>
      <c r="L399" s="59"/>
    </row>
    <row r="400" spans="1:12" s="14" customFormat="1" ht="16.100000000000001" thickBot="1" x14ac:dyDescent="0.95">
      <c r="A400" s="15"/>
      <c r="B400" s="13"/>
      <c r="C400" s="13"/>
      <c r="D400" s="13"/>
      <c r="E400" s="13"/>
      <c r="F400" s="13"/>
      <c r="G400" s="13"/>
      <c r="H400" s="67" t="str">
        <f t="shared" si="6"/>
        <v>Bridge Plug(s)</v>
      </c>
      <c r="I400" s="68"/>
      <c r="J400" s="18"/>
      <c r="K400" s="58">
        <v>0</v>
      </c>
      <c r="L400" s="59"/>
    </row>
    <row r="401" spans="1:12" s="14" customFormat="1" ht="16.100000000000001" thickBot="1" x14ac:dyDescent="0.95">
      <c r="A401" s="15"/>
      <c r="B401" s="13"/>
      <c r="C401" s="13"/>
      <c r="D401" s="13"/>
      <c r="E401" s="13"/>
      <c r="F401" s="13"/>
      <c r="G401" s="13"/>
      <c r="H401" s="67" t="str">
        <f t="shared" si="6"/>
        <v>Service Rig/Anchors</v>
      </c>
      <c r="I401" s="68"/>
      <c r="J401" s="18"/>
      <c r="K401" s="58">
        <v>0</v>
      </c>
      <c r="L401" s="59"/>
    </row>
    <row r="402" spans="1:12" s="14" customFormat="1" ht="16.100000000000001" thickBot="1" x14ac:dyDescent="0.95">
      <c r="A402" s="15"/>
      <c r="B402" s="13"/>
      <c r="C402" s="13"/>
      <c r="D402" s="13"/>
      <c r="E402" s="13"/>
      <c r="F402" s="13"/>
      <c r="G402" s="13"/>
      <c r="H402" s="67" t="str">
        <f t="shared" si="6"/>
        <v>E-Line/Slickline</v>
      </c>
      <c r="I402" s="68"/>
      <c r="J402" s="18"/>
      <c r="K402" s="58">
        <v>0</v>
      </c>
      <c r="L402" s="59"/>
    </row>
    <row r="403" spans="1:12" s="14" customFormat="1" ht="16.100000000000001" thickBot="1" x14ac:dyDescent="0.95">
      <c r="A403" s="15"/>
      <c r="B403" s="13"/>
      <c r="C403" s="13"/>
      <c r="D403" s="13"/>
      <c r="E403" s="13"/>
      <c r="F403" s="13"/>
      <c r="G403" s="13"/>
      <c r="H403" s="67" t="str">
        <f t="shared" si="6"/>
        <v>Stimulation</v>
      </c>
      <c r="I403" s="68"/>
      <c r="J403" s="18"/>
      <c r="K403" s="58">
        <v>0</v>
      </c>
      <c r="L403" s="59"/>
    </row>
    <row r="404" spans="1:12" s="14" customFormat="1" ht="16.100000000000001" thickBot="1" x14ac:dyDescent="0.95">
      <c r="A404" s="15"/>
      <c r="B404" s="13"/>
      <c r="C404" s="13"/>
      <c r="D404" s="13"/>
      <c r="E404" s="13"/>
      <c r="F404" s="13"/>
      <c r="G404" s="13"/>
      <c r="H404" s="67" t="str">
        <f t="shared" si="6"/>
        <v>Cementing</v>
      </c>
      <c r="I404" s="68"/>
      <c r="J404" s="18"/>
      <c r="K404" s="58">
        <v>0</v>
      </c>
      <c r="L404" s="59"/>
    </row>
    <row r="405" spans="1:12" s="14" customFormat="1" ht="16.100000000000001" thickBot="1" x14ac:dyDescent="0.95">
      <c r="A405" s="15"/>
      <c r="B405" s="13"/>
      <c r="C405" s="13"/>
      <c r="D405" s="13"/>
      <c r="E405" s="13"/>
      <c r="F405" s="13"/>
      <c r="G405" s="13"/>
      <c r="H405" s="67" t="str">
        <f t="shared" si="6"/>
        <v>Coiled Tubing</v>
      </c>
      <c r="I405" s="68"/>
      <c r="J405" s="18"/>
      <c r="K405" s="58">
        <v>0</v>
      </c>
      <c r="L405" s="59"/>
    </row>
    <row r="406" spans="1:12" s="14" customFormat="1" ht="16.100000000000001" thickBot="1" x14ac:dyDescent="0.95">
      <c r="A406" s="15"/>
      <c r="B406" s="13"/>
      <c r="C406" s="13"/>
      <c r="D406" s="13"/>
      <c r="E406" s="13"/>
      <c r="F406" s="13"/>
      <c r="G406" s="13"/>
      <c r="H406" s="67" t="str">
        <f t="shared" si="6"/>
        <v>Testing</v>
      </c>
      <c r="I406" s="68"/>
      <c r="J406" s="18"/>
      <c r="K406" s="58">
        <v>0</v>
      </c>
      <c r="L406" s="59"/>
    </row>
    <row r="407" spans="1:12" s="14" customFormat="1" ht="16.100000000000001" thickBot="1" x14ac:dyDescent="0.95">
      <c r="A407" s="15"/>
      <c r="B407" s="13"/>
      <c r="C407" s="13"/>
      <c r="D407" s="13"/>
      <c r="E407" s="13"/>
      <c r="F407" s="13"/>
      <c r="G407" s="13"/>
      <c r="H407" s="67" t="str">
        <f t="shared" si="6"/>
        <v>Safety Equipment</v>
      </c>
      <c r="I407" s="68"/>
      <c r="J407" s="18"/>
      <c r="K407" s="58">
        <v>0</v>
      </c>
      <c r="L407" s="59"/>
    </row>
    <row r="408" spans="1:12" s="14" customFormat="1" ht="16.100000000000001" thickBot="1" x14ac:dyDescent="0.95">
      <c r="A408" s="15"/>
      <c r="B408" s="13"/>
      <c r="C408" s="13"/>
      <c r="D408" s="13"/>
      <c r="E408" s="13"/>
      <c r="F408" s="13"/>
      <c r="G408" s="13"/>
      <c r="H408" s="67" t="str">
        <f t="shared" si="6"/>
        <v>Hot Oil Unit</v>
      </c>
      <c r="I408" s="68"/>
      <c r="J408" s="18"/>
      <c r="K408" s="58">
        <v>0</v>
      </c>
      <c r="L408" s="59"/>
    </row>
    <row r="409" spans="1:12" s="14" customFormat="1" ht="16.100000000000001" thickBot="1" x14ac:dyDescent="0.95">
      <c r="A409" s="15"/>
      <c r="B409" s="13"/>
      <c r="C409" s="13"/>
      <c r="D409" s="13"/>
      <c r="E409" s="13"/>
      <c r="F409" s="13"/>
      <c r="G409" s="13"/>
      <c r="H409" s="67" t="str">
        <f t="shared" si="6"/>
        <v>Trucking/Transportation</v>
      </c>
      <c r="I409" s="68"/>
      <c r="J409" s="18"/>
      <c r="K409" s="58">
        <v>0</v>
      </c>
      <c r="L409" s="59"/>
    </row>
    <row r="410" spans="1:12" s="14" customFormat="1" ht="16.100000000000001" thickBot="1" x14ac:dyDescent="0.95">
      <c r="A410" s="15"/>
      <c r="B410" s="13"/>
      <c r="C410" s="13"/>
      <c r="D410" s="13"/>
      <c r="E410" s="13"/>
      <c r="F410" s="13"/>
      <c r="G410" s="13"/>
      <c r="H410" s="67" t="str">
        <f t="shared" si="6"/>
        <v>Rental Equipment</v>
      </c>
      <c r="I410" s="68"/>
      <c r="J410" s="18"/>
      <c r="K410" s="58">
        <v>0</v>
      </c>
      <c r="L410" s="59"/>
    </row>
    <row r="411" spans="1:12" s="14" customFormat="1" ht="16.100000000000001" thickBot="1" x14ac:dyDescent="0.95">
      <c r="A411" s="15"/>
      <c r="B411" s="13"/>
      <c r="C411" s="13"/>
      <c r="D411" s="13"/>
      <c r="E411" s="13"/>
      <c r="F411" s="13"/>
      <c r="G411" s="13"/>
      <c r="H411" s="67" t="str">
        <f t="shared" si="6"/>
        <v>Materials</v>
      </c>
      <c r="I411" s="68"/>
      <c r="J411" s="18"/>
      <c r="K411" s="58">
        <v>0</v>
      </c>
      <c r="L411" s="59"/>
    </row>
    <row r="412" spans="1:12" s="14" customFormat="1" ht="16.100000000000001" thickBot="1" x14ac:dyDescent="0.95">
      <c r="A412" s="15"/>
      <c r="B412" s="13"/>
      <c r="C412" s="13"/>
      <c r="D412" s="13"/>
      <c r="E412" s="13"/>
      <c r="F412" s="13"/>
      <c r="G412" s="13"/>
      <c r="H412" s="67" t="str">
        <f t="shared" si="6"/>
        <v>Wellsite Supervision</v>
      </c>
      <c r="I412" s="68"/>
      <c r="J412" s="18"/>
      <c r="K412" s="58">
        <v>0</v>
      </c>
      <c r="L412" s="59"/>
    </row>
    <row r="413" spans="1:12" s="14" customFormat="1" ht="16.100000000000001" thickBot="1" x14ac:dyDescent="0.95">
      <c r="A413" s="15"/>
      <c r="B413" s="13"/>
      <c r="C413" s="13"/>
      <c r="D413" s="13"/>
      <c r="E413" s="13"/>
      <c r="F413" s="13"/>
      <c r="G413" s="13"/>
      <c r="H413" s="67" t="str">
        <f t="shared" si="6"/>
        <v>Miscellaneous</v>
      </c>
      <c r="I413" s="68"/>
      <c r="J413" s="18"/>
      <c r="K413" s="58">
        <v>0</v>
      </c>
      <c r="L413" s="59"/>
    </row>
    <row r="414" spans="1:12" s="14" customFormat="1" ht="16.100000000000001" thickBot="1" x14ac:dyDescent="0.95">
      <c r="A414" s="15"/>
      <c r="B414" s="13"/>
      <c r="C414" s="13"/>
      <c r="D414" s="13"/>
      <c r="E414" s="13"/>
      <c r="F414" s="13"/>
      <c r="G414" s="13"/>
      <c r="H414" s="67">
        <f t="shared" si="6"/>
        <v>0</v>
      </c>
      <c r="I414" s="68"/>
      <c r="J414" s="18"/>
      <c r="K414" s="58"/>
      <c r="L414" s="59"/>
    </row>
    <row r="415" spans="1:12" s="14" customFormat="1" ht="16.100000000000001" thickBot="1" x14ac:dyDescent="0.95">
      <c r="A415" s="15"/>
      <c r="B415" s="13"/>
      <c r="C415" s="13"/>
      <c r="D415" s="13"/>
      <c r="E415" s="13"/>
      <c r="F415" s="13"/>
      <c r="G415" s="13"/>
      <c r="H415" s="67">
        <f t="shared" si="6"/>
        <v>0</v>
      </c>
      <c r="I415" s="68"/>
      <c r="J415" s="18"/>
      <c r="K415" s="58"/>
      <c r="L415" s="59"/>
    </row>
    <row r="416" spans="1:12" s="14" customFormat="1" ht="16.100000000000001" thickBot="1" x14ac:dyDescent="0.95">
      <c r="A416" s="15"/>
      <c r="B416" s="13"/>
      <c r="C416" s="13"/>
      <c r="D416" s="13"/>
      <c r="E416" s="13"/>
      <c r="F416" s="13"/>
      <c r="G416" s="13"/>
      <c r="H416" s="67">
        <f t="shared" si="6"/>
        <v>0</v>
      </c>
      <c r="I416" s="68"/>
      <c r="J416" s="18"/>
      <c r="K416" s="58"/>
      <c r="L416" s="59"/>
    </row>
    <row r="417" spans="1:12" s="14" customFormat="1" ht="16.100000000000001" thickBot="1" x14ac:dyDescent="0.95">
      <c r="A417" s="15"/>
      <c r="B417" s="13"/>
      <c r="C417" s="13"/>
      <c r="D417" s="13"/>
      <c r="E417" s="13"/>
      <c r="F417" s="13"/>
      <c r="G417" s="13"/>
      <c r="H417" s="67">
        <f t="shared" si="6"/>
        <v>0</v>
      </c>
      <c r="I417" s="68"/>
      <c r="J417" s="18"/>
      <c r="K417" s="58"/>
      <c r="L417" s="59"/>
    </row>
    <row r="418" spans="1:12" s="14" customFormat="1" ht="16.100000000000001" thickBot="1" x14ac:dyDescent="0.95">
      <c r="A418" s="15"/>
      <c r="B418" s="13"/>
      <c r="C418" s="13"/>
      <c r="D418" s="13"/>
      <c r="E418" s="13"/>
      <c r="F418" s="13"/>
      <c r="G418" s="13"/>
      <c r="H418" s="67">
        <f t="shared" si="6"/>
        <v>0</v>
      </c>
      <c r="I418" s="68"/>
      <c r="J418" s="18"/>
      <c r="K418" s="58"/>
      <c r="L418" s="59"/>
    </row>
    <row r="419" spans="1:12" s="14" customFormat="1" ht="16.100000000000001" thickBot="1" x14ac:dyDescent="0.95">
      <c r="A419" s="15"/>
      <c r="B419" s="13"/>
      <c r="C419" s="13"/>
      <c r="D419" s="13"/>
      <c r="E419" s="13"/>
      <c r="F419" s="13"/>
      <c r="G419" s="13"/>
      <c r="H419" s="67">
        <f t="shared" si="6"/>
        <v>0</v>
      </c>
      <c r="I419" s="68"/>
      <c r="J419" s="18"/>
      <c r="K419" s="58"/>
      <c r="L419" s="59"/>
    </row>
    <row r="420" spans="1:12" s="14" customFormat="1" ht="16.100000000000001" thickBot="1" x14ac:dyDescent="0.95">
      <c r="A420" s="15"/>
      <c r="B420" s="13"/>
      <c r="C420" s="13"/>
      <c r="D420" s="13"/>
      <c r="E420" s="13"/>
      <c r="F420" s="13"/>
      <c r="G420" s="13"/>
      <c r="H420" s="67">
        <f t="shared" si="6"/>
        <v>0</v>
      </c>
      <c r="I420" s="68"/>
      <c r="J420" s="18"/>
      <c r="K420" s="58"/>
      <c r="L420" s="59"/>
    </row>
    <row r="421" spans="1:12" s="14" customFormat="1" ht="16.100000000000001" thickBot="1" x14ac:dyDescent="0.95">
      <c r="A421" s="15"/>
      <c r="B421" s="13"/>
      <c r="C421" s="13"/>
      <c r="D421" s="13"/>
      <c r="E421" s="13"/>
      <c r="F421" s="13"/>
      <c r="G421" s="13"/>
      <c r="H421" s="67">
        <f t="shared" si="6"/>
        <v>0</v>
      </c>
      <c r="I421" s="68"/>
      <c r="J421" s="18"/>
      <c r="K421" s="58"/>
      <c r="L421" s="59"/>
    </row>
    <row r="422" spans="1:12" ht="13.1" x14ac:dyDescent="0.7">
      <c r="A422" s="19" t="s">
        <v>31</v>
      </c>
      <c r="B422" s="20"/>
      <c r="C422" s="20"/>
      <c r="D422" s="87">
        <f>IF(J384=0,0,J384+1)</f>
        <v>8</v>
      </c>
      <c r="E422" s="87"/>
      <c r="F422" s="20"/>
      <c r="G422" s="20"/>
      <c r="H422" s="20"/>
      <c r="I422" s="20"/>
      <c r="J422" s="20"/>
      <c r="K422" s="20"/>
      <c r="L422" s="21"/>
    </row>
    <row r="423" spans="1:12" x14ac:dyDescent="0.65">
      <c r="A423" s="22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4"/>
    </row>
    <row r="424" spans="1:12" ht="13.75" thickBot="1" x14ac:dyDescent="0.85">
      <c r="A424" s="147" t="s">
        <v>112</v>
      </c>
      <c r="B424" s="148"/>
      <c r="C424" s="148"/>
      <c r="D424" s="146" t="str">
        <f>D370</f>
        <v>English Values</v>
      </c>
      <c r="E424" s="146"/>
      <c r="F424" s="2"/>
      <c r="G424" s="25"/>
      <c r="H424" s="25"/>
      <c r="I424" s="25"/>
      <c r="J424" s="25"/>
      <c r="K424" s="25"/>
      <c r="L424" s="26"/>
    </row>
    <row r="425" spans="1:12" ht="15.45" x14ac:dyDescent="0.8">
      <c r="A425" s="27" t="s">
        <v>32</v>
      </c>
      <c r="B425" s="28"/>
      <c r="C425" s="52">
        <f>C371</f>
        <v>0</v>
      </c>
      <c r="D425" s="52"/>
      <c r="E425" s="29" t="s">
        <v>33</v>
      </c>
      <c r="F425" s="30">
        <f>F371</f>
        <v>0</v>
      </c>
      <c r="G425" s="31" t="s">
        <v>34</v>
      </c>
      <c r="H425" s="32">
        <v>0</v>
      </c>
      <c r="I425" s="53" t="s">
        <v>36</v>
      </c>
      <c r="J425" s="53"/>
      <c r="K425" s="33"/>
      <c r="L425" s="34" t="str">
        <f>L371</f>
        <v>° F</v>
      </c>
    </row>
    <row r="426" spans="1:12" x14ac:dyDescent="0.65">
      <c r="A426" s="1" t="s">
        <v>38</v>
      </c>
      <c r="B426" s="2"/>
      <c r="C426" s="2"/>
      <c r="D426" s="2" t="s">
        <v>39</v>
      </c>
      <c r="E426" s="2"/>
      <c r="F426" s="2" t="s">
        <v>50</v>
      </c>
      <c r="G426" s="2"/>
      <c r="H426" s="35" t="s">
        <v>40</v>
      </c>
      <c r="I426" s="2"/>
      <c r="J426" s="2"/>
      <c r="K426" s="72">
        <f>SUM(K396:L421)</f>
        <v>0</v>
      </c>
      <c r="L426" s="73"/>
    </row>
    <row r="427" spans="1:12" x14ac:dyDescent="0.65">
      <c r="A427" s="1"/>
      <c r="B427" s="2"/>
      <c r="C427" s="2"/>
      <c r="D427" s="36" t="s">
        <v>41</v>
      </c>
      <c r="E427" s="36" t="s">
        <v>42</v>
      </c>
      <c r="F427" s="36" t="s">
        <v>52</v>
      </c>
      <c r="G427" s="2"/>
      <c r="H427" s="37" t="s">
        <v>43</v>
      </c>
      <c r="I427" s="2"/>
      <c r="J427" s="2"/>
      <c r="K427" s="72">
        <f>K374</f>
        <v>0</v>
      </c>
      <c r="L427" s="73"/>
    </row>
    <row r="428" spans="1:12" ht="13.5" thickBot="1" x14ac:dyDescent="0.8">
      <c r="A428" s="117" t="s">
        <v>55</v>
      </c>
      <c r="B428" s="2"/>
      <c r="C428" s="2"/>
      <c r="D428" s="119">
        <f>IF(D432&gt;0,D430-D432,D430+D431+D429)</f>
        <v>0</v>
      </c>
      <c r="E428" s="119">
        <f>IF(E432&gt;0,E430-E432,E430+E431+E429)</f>
        <v>0</v>
      </c>
      <c r="F428" s="119">
        <f>IF(F432&gt;0,F430-F432,F430+F431+F429)</f>
        <v>0</v>
      </c>
      <c r="G428" s="2"/>
      <c r="H428" s="37" t="s">
        <v>44</v>
      </c>
      <c r="I428" s="2"/>
      <c r="J428" s="2"/>
      <c r="K428" s="74">
        <f>K426+K427</f>
        <v>0</v>
      </c>
      <c r="L428" s="75"/>
    </row>
    <row r="429" spans="1:12" ht="13.5" thickTop="1" x14ac:dyDescent="0.65">
      <c r="A429" s="38" t="s">
        <v>56</v>
      </c>
      <c r="B429" s="2"/>
      <c r="C429" s="2"/>
      <c r="D429" s="120"/>
      <c r="E429" s="120"/>
      <c r="F429" s="120"/>
      <c r="G429" s="2"/>
      <c r="H429" s="37"/>
      <c r="I429" s="2"/>
      <c r="J429" s="2"/>
      <c r="K429" s="39"/>
      <c r="L429" s="40"/>
    </row>
    <row r="430" spans="1:12" x14ac:dyDescent="0.65">
      <c r="A430" s="117" t="s">
        <v>57</v>
      </c>
      <c r="B430" s="2"/>
      <c r="C430" s="2"/>
      <c r="D430" s="120"/>
      <c r="E430" s="120"/>
      <c r="F430" s="120"/>
      <c r="G430" s="2"/>
      <c r="H430" s="41" t="s">
        <v>45</v>
      </c>
      <c r="I430" s="23"/>
      <c r="J430" s="23"/>
      <c r="K430" s="83">
        <f>K376</f>
        <v>0</v>
      </c>
      <c r="L430" s="84"/>
    </row>
    <row r="431" spans="1:12" x14ac:dyDescent="0.65">
      <c r="A431" s="117" t="s">
        <v>58</v>
      </c>
      <c r="B431" s="2"/>
      <c r="C431" s="2"/>
      <c r="D431" s="120"/>
      <c r="E431" s="120"/>
      <c r="F431" s="120"/>
      <c r="G431" s="2"/>
      <c r="H431" s="90">
        <f>H377</f>
        <v>0</v>
      </c>
      <c r="I431" s="91"/>
      <c r="J431" s="92"/>
      <c r="K431" s="88">
        <f>K377</f>
        <v>0</v>
      </c>
      <c r="L431" s="89"/>
    </row>
    <row r="432" spans="1:12" ht="13.5" thickBot="1" x14ac:dyDescent="0.8">
      <c r="A432" s="118" t="s">
        <v>59</v>
      </c>
      <c r="B432" s="25"/>
      <c r="C432" s="25"/>
      <c r="D432" s="121"/>
      <c r="E432" s="121"/>
      <c r="F432" s="121"/>
      <c r="G432" s="25"/>
      <c r="H432" s="78" t="s">
        <v>46</v>
      </c>
      <c r="I432" s="79"/>
      <c r="J432" s="80"/>
      <c r="K432" s="78" t="s">
        <v>47</v>
      </c>
      <c r="L432" s="81"/>
    </row>
    <row r="433" spans="1:12" ht="13.5" thickBot="1" x14ac:dyDescent="0.8">
      <c r="A433" s="42"/>
      <c r="B433" s="43"/>
      <c r="C433" s="43"/>
      <c r="D433" s="44"/>
      <c r="E433" s="44"/>
      <c r="F433" s="44"/>
      <c r="G433" s="43"/>
      <c r="H433" s="45"/>
      <c r="I433" s="45"/>
      <c r="J433" s="45"/>
      <c r="K433" s="45"/>
      <c r="L433" s="45"/>
    </row>
    <row r="434" spans="1:12" ht="13.1" x14ac:dyDescent="0.7">
      <c r="A434" s="49" t="str">
        <f>A380</f>
        <v>DATA SUMMARY</v>
      </c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1"/>
    </row>
    <row r="435" spans="1:12" x14ac:dyDescent="0.6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4"/>
    </row>
    <row r="436" spans="1:12" x14ac:dyDescent="0.65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4"/>
    </row>
    <row r="437" spans="1:12" x14ac:dyDescent="0.65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4"/>
    </row>
    <row r="438" spans="1:12" ht="13.1" x14ac:dyDescent="0.7">
      <c r="A438" s="5" t="s">
        <v>1</v>
      </c>
      <c r="B438" s="2">
        <f>B384</f>
        <v>0</v>
      </c>
      <c r="C438" s="2"/>
      <c r="D438" s="2"/>
      <c r="E438" s="2"/>
      <c r="F438" s="2"/>
      <c r="G438" s="6" t="s">
        <v>2</v>
      </c>
      <c r="H438" s="6"/>
      <c r="I438" s="2"/>
      <c r="J438" s="94">
        <f>IF(J5="Work Start",0,J384+1)</f>
        <v>8</v>
      </c>
      <c r="K438" s="94"/>
      <c r="L438" s="95"/>
    </row>
    <row r="439" spans="1:12" ht="13.1" x14ac:dyDescent="0.7">
      <c r="A439" s="1"/>
      <c r="B439" s="2"/>
      <c r="C439" s="2"/>
      <c r="D439" s="2"/>
      <c r="E439" s="2"/>
      <c r="F439" s="2"/>
      <c r="G439" s="6"/>
      <c r="H439" s="6"/>
      <c r="I439" s="2"/>
      <c r="J439" s="2"/>
      <c r="K439" s="2"/>
      <c r="L439" s="4"/>
    </row>
    <row r="440" spans="1:12" ht="13.1" x14ac:dyDescent="0.7">
      <c r="A440" s="5" t="s">
        <v>3</v>
      </c>
      <c r="B440" s="2"/>
      <c r="C440" s="54">
        <f>C386</f>
        <v>0</v>
      </c>
      <c r="D440" s="55"/>
      <c r="E440" s="55"/>
      <c r="F440" s="55"/>
      <c r="G440" s="55"/>
      <c r="H440" s="6" t="s">
        <v>4</v>
      </c>
      <c r="I440" s="3">
        <f>I386+1</f>
        <v>9</v>
      </c>
      <c r="J440" s="2"/>
      <c r="K440" s="2"/>
      <c r="L440" s="4"/>
    </row>
    <row r="441" spans="1:12" ht="13.1" x14ac:dyDescent="0.7">
      <c r="A441" s="5"/>
      <c r="B441" s="2"/>
      <c r="C441" s="55"/>
      <c r="D441" s="55"/>
      <c r="E441" s="55"/>
      <c r="F441" s="55"/>
      <c r="G441" s="55"/>
      <c r="H441" s="2" t="s">
        <v>5</v>
      </c>
      <c r="I441" s="60">
        <f>I387</f>
        <v>0</v>
      </c>
      <c r="J441" s="93"/>
      <c r="K441" s="2"/>
      <c r="L441" s="4"/>
    </row>
    <row r="442" spans="1:12" ht="13.1" x14ac:dyDescent="0.7">
      <c r="A442" s="5" t="s">
        <v>6</v>
      </c>
      <c r="B442" s="2"/>
      <c r="C442" s="2" t="s">
        <v>50</v>
      </c>
      <c r="D442" s="2"/>
      <c r="E442" s="6" t="s">
        <v>7</v>
      </c>
      <c r="F442" s="6"/>
      <c r="G442" s="47">
        <f>G387</f>
        <v>0</v>
      </c>
      <c r="H442" s="47"/>
      <c r="I442" s="47">
        <f>I387</f>
        <v>0</v>
      </c>
      <c r="J442" s="47"/>
      <c r="K442" s="7"/>
      <c r="L442" s="8"/>
    </row>
    <row r="443" spans="1:12" x14ac:dyDescent="0.65">
      <c r="A443" s="1"/>
      <c r="B443" s="2"/>
      <c r="C443" s="2"/>
      <c r="D443" s="2"/>
      <c r="E443" s="2"/>
      <c r="F443" s="2"/>
      <c r="G443" s="56">
        <f>G388</f>
        <v>0</v>
      </c>
      <c r="H443" s="56"/>
      <c r="I443" s="82">
        <f>I388</f>
        <v>0</v>
      </c>
      <c r="J443" s="82"/>
      <c r="K443" s="9"/>
      <c r="L443" s="10"/>
    </row>
    <row r="444" spans="1:12" x14ac:dyDescent="0.65">
      <c r="A444" s="1"/>
      <c r="B444" s="2"/>
      <c r="C444" s="2">
        <v>0</v>
      </c>
      <c r="D444" s="2"/>
      <c r="E444" s="2"/>
      <c r="F444" s="2"/>
      <c r="G444" s="57">
        <f>G389</f>
        <v>0</v>
      </c>
      <c r="H444" s="57"/>
      <c r="I444" s="57">
        <f>I389</f>
        <v>0</v>
      </c>
      <c r="J444" s="57"/>
      <c r="K444" s="7"/>
      <c r="L444" s="8"/>
    </row>
    <row r="445" spans="1:12" x14ac:dyDescent="0.65">
      <c r="A445" s="1"/>
      <c r="B445" s="2"/>
      <c r="C445" s="2"/>
      <c r="D445" s="2"/>
      <c r="E445" s="2"/>
      <c r="F445" s="2"/>
      <c r="G445" s="82">
        <f>G390</f>
        <v>0</v>
      </c>
      <c r="H445" s="82"/>
      <c r="I445" s="82">
        <f>I390</f>
        <v>0</v>
      </c>
      <c r="J445" s="82"/>
      <c r="K445" s="9"/>
      <c r="L445" s="10"/>
    </row>
    <row r="446" spans="1:12" x14ac:dyDescent="0.65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4"/>
    </row>
    <row r="447" spans="1:12" ht="13.75" thickBot="1" x14ac:dyDescent="0.85">
      <c r="A447" s="11"/>
      <c r="B447" s="25"/>
      <c r="C447" s="25"/>
      <c r="D447" s="86" t="s">
        <v>8</v>
      </c>
      <c r="E447" s="86"/>
      <c r="F447" s="86"/>
      <c r="G447" s="86"/>
      <c r="H447" s="86"/>
      <c r="I447" s="25"/>
      <c r="J447" s="25"/>
      <c r="K447" s="25"/>
      <c r="L447" s="26"/>
    </row>
    <row r="448" spans="1:12" s="14" customFormat="1" ht="16.100000000000001" thickBot="1" x14ac:dyDescent="0.95">
      <c r="A448" s="46"/>
      <c r="B448" s="13"/>
      <c r="C448" s="13"/>
      <c r="D448" s="13"/>
      <c r="E448" s="13"/>
      <c r="F448" s="13"/>
      <c r="G448" s="13"/>
      <c r="H448" s="62" t="s">
        <v>9</v>
      </c>
      <c r="I448" s="63"/>
      <c r="J448" s="63"/>
      <c r="K448" s="63"/>
      <c r="L448" s="64"/>
    </row>
    <row r="449" spans="1:12" s="14" customFormat="1" ht="16.100000000000001" thickBot="1" x14ac:dyDescent="0.95">
      <c r="A449" s="15"/>
      <c r="B449" s="13"/>
      <c r="C449" s="13"/>
      <c r="D449" s="13"/>
      <c r="E449" s="13"/>
      <c r="F449" s="13"/>
      <c r="G449" s="13"/>
      <c r="H449" s="65" t="s">
        <v>10</v>
      </c>
      <c r="I449" s="65"/>
      <c r="J449" s="16" t="s">
        <v>11</v>
      </c>
      <c r="K449" s="66" t="s">
        <v>12</v>
      </c>
      <c r="L449" s="66"/>
    </row>
    <row r="450" spans="1:12" s="14" customFormat="1" ht="16.100000000000001" thickBot="1" x14ac:dyDescent="0.95">
      <c r="A450" s="15"/>
      <c r="B450" s="13"/>
      <c r="C450" s="13"/>
      <c r="D450" s="13"/>
      <c r="E450" s="13"/>
      <c r="F450" s="13"/>
      <c r="G450" s="13"/>
      <c r="H450" s="67" t="str">
        <f>H396</f>
        <v>Wellhead Equipment</v>
      </c>
      <c r="I450" s="68"/>
      <c r="J450" s="17"/>
      <c r="K450" s="69">
        <v>0</v>
      </c>
      <c r="L450" s="70"/>
    </row>
    <row r="451" spans="1:12" s="14" customFormat="1" ht="16.100000000000001" thickBot="1" x14ac:dyDescent="0.95">
      <c r="A451" s="15"/>
      <c r="B451" s="13"/>
      <c r="C451" s="13"/>
      <c r="D451" s="13"/>
      <c r="E451" s="13"/>
      <c r="F451" s="13"/>
      <c r="G451" s="13"/>
      <c r="H451" s="67" t="str">
        <f t="shared" ref="H451:H475" si="7">H397</f>
        <v>Tubing/Nipples</v>
      </c>
      <c r="I451" s="68"/>
      <c r="J451" s="18"/>
      <c r="K451" s="58">
        <v>0</v>
      </c>
      <c r="L451" s="59"/>
    </row>
    <row r="452" spans="1:12" s="14" customFormat="1" ht="16.100000000000001" thickBot="1" x14ac:dyDescent="0.95">
      <c r="A452" s="15"/>
      <c r="B452" s="13"/>
      <c r="C452" s="13"/>
      <c r="D452" s="13"/>
      <c r="E452" s="13"/>
      <c r="F452" s="13"/>
      <c r="G452" s="13"/>
      <c r="H452" s="67" t="str">
        <f t="shared" si="7"/>
        <v>Packers</v>
      </c>
      <c r="I452" s="68"/>
      <c r="J452" s="18"/>
      <c r="K452" s="58">
        <v>0</v>
      </c>
      <c r="L452" s="59"/>
    </row>
    <row r="453" spans="1:12" s="14" customFormat="1" ht="16.100000000000001" thickBot="1" x14ac:dyDescent="0.95">
      <c r="A453" s="15"/>
      <c r="B453" s="13"/>
      <c r="C453" s="13"/>
      <c r="D453" s="13"/>
      <c r="E453" s="13"/>
      <c r="F453" s="13"/>
      <c r="G453" s="13"/>
      <c r="H453" s="67" t="str">
        <f t="shared" si="7"/>
        <v>Pump/Rods</v>
      </c>
      <c r="I453" s="68"/>
      <c r="J453" s="18"/>
      <c r="K453" s="58">
        <v>0</v>
      </c>
      <c r="L453" s="59"/>
    </row>
    <row r="454" spans="1:12" s="14" customFormat="1" ht="16.100000000000001" thickBot="1" x14ac:dyDescent="0.95">
      <c r="A454" s="15"/>
      <c r="B454" s="13"/>
      <c r="C454" s="13"/>
      <c r="D454" s="13"/>
      <c r="E454" s="13"/>
      <c r="F454" s="13"/>
      <c r="G454" s="13"/>
      <c r="H454" s="67" t="str">
        <f t="shared" si="7"/>
        <v>Bridge Plug(s)</v>
      </c>
      <c r="I454" s="68"/>
      <c r="J454" s="18"/>
      <c r="K454" s="58">
        <v>0</v>
      </c>
      <c r="L454" s="59"/>
    </row>
    <row r="455" spans="1:12" s="14" customFormat="1" ht="16.100000000000001" thickBot="1" x14ac:dyDescent="0.95">
      <c r="A455" s="15"/>
      <c r="B455" s="13"/>
      <c r="C455" s="13"/>
      <c r="D455" s="13"/>
      <c r="E455" s="13"/>
      <c r="F455" s="13"/>
      <c r="G455" s="13"/>
      <c r="H455" s="67" t="str">
        <f t="shared" si="7"/>
        <v>Service Rig/Anchors</v>
      </c>
      <c r="I455" s="68"/>
      <c r="J455" s="18"/>
      <c r="K455" s="58">
        <v>0</v>
      </c>
      <c r="L455" s="59"/>
    </row>
    <row r="456" spans="1:12" s="14" customFormat="1" ht="16.100000000000001" thickBot="1" x14ac:dyDescent="0.95">
      <c r="A456" s="15"/>
      <c r="B456" s="13"/>
      <c r="C456" s="13"/>
      <c r="D456" s="13"/>
      <c r="E456" s="13"/>
      <c r="F456" s="13"/>
      <c r="G456" s="13"/>
      <c r="H456" s="67" t="str">
        <f t="shared" si="7"/>
        <v>E-Line/Slickline</v>
      </c>
      <c r="I456" s="68"/>
      <c r="J456" s="18"/>
      <c r="K456" s="58">
        <v>0</v>
      </c>
      <c r="L456" s="59"/>
    </row>
    <row r="457" spans="1:12" s="14" customFormat="1" ht="16.100000000000001" thickBot="1" x14ac:dyDescent="0.95">
      <c r="A457" s="15"/>
      <c r="B457" s="13"/>
      <c r="C457" s="13"/>
      <c r="D457" s="13"/>
      <c r="E457" s="13"/>
      <c r="F457" s="13"/>
      <c r="G457" s="13"/>
      <c r="H457" s="67" t="str">
        <f t="shared" si="7"/>
        <v>Stimulation</v>
      </c>
      <c r="I457" s="68"/>
      <c r="J457" s="18"/>
      <c r="K457" s="58">
        <v>0</v>
      </c>
      <c r="L457" s="59"/>
    </row>
    <row r="458" spans="1:12" s="14" customFormat="1" ht="16.100000000000001" thickBot="1" x14ac:dyDescent="0.95">
      <c r="A458" s="15"/>
      <c r="B458" s="13"/>
      <c r="C458" s="13"/>
      <c r="D458" s="13"/>
      <c r="E458" s="13"/>
      <c r="F458" s="13"/>
      <c r="G458" s="13"/>
      <c r="H458" s="67" t="str">
        <f t="shared" si="7"/>
        <v>Cementing</v>
      </c>
      <c r="I458" s="68"/>
      <c r="J458" s="18"/>
      <c r="K458" s="58">
        <v>0</v>
      </c>
      <c r="L458" s="59"/>
    </row>
    <row r="459" spans="1:12" s="14" customFormat="1" ht="16.100000000000001" thickBot="1" x14ac:dyDescent="0.95">
      <c r="A459" s="15"/>
      <c r="B459" s="13"/>
      <c r="C459" s="13"/>
      <c r="D459" s="13"/>
      <c r="E459" s="13"/>
      <c r="F459" s="13"/>
      <c r="G459" s="13"/>
      <c r="H459" s="67" t="str">
        <f t="shared" si="7"/>
        <v>Coiled Tubing</v>
      </c>
      <c r="I459" s="68"/>
      <c r="J459" s="18"/>
      <c r="K459" s="58">
        <v>0</v>
      </c>
      <c r="L459" s="59"/>
    </row>
    <row r="460" spans="1:12" s="14" customFormat="1" ht="16.100000000000001" thickBot="1" x14ac:dyDescent="0.95">
      <c r="A460" s="15"/>
      <c r="B460" s="13"/>
      <c r="C460" s="13"/>
      <c r="D460" s="13"/>
      <c r="E460" s="13"/>
      <c r="F460" s="13"/>
      <c r="G460" s="13"/>
      <c r="H460" s="67" t="str">
        <f t="shared" si="7"/>
        <v>Testing</v>
      </c>
      <c r="I460" s="68"/>
      <c r="J460" s="18"/>
      <c r="K460" s="58">
        <v>0</v>
      </c>
      <c r="L460" s="59"/>
    </row>
    <row r="461" spans="1:12" s="14" customFormat="1" ht="16.100000000000001" thickBot="1" x14ac:dyDescent="0.95">
      <c r="A461" s="15"/>
      <c r="B461" s="13"/>
      <c r="C461" s="13"/>
      <c r="D461" s="13"/>
      <c r="E461" s="13"/>
      <c r="F461" s="13"/>
      <c r="G461" s="13"/>
      <c r="H461" s="67" t="str">
        <f t="shared" si="7"/>
        <v>Safety Equipment</v>
      </c>
      <c r="I461" s="68"/>
      <c r="J461" s="18"/>
      <c r="K461" s="58">
        <v>0</v>
      </c>
      <c r="L461" s="59"/>
    </row>
    <row r="462" spans="1:12" s="14" customFormat="1" ht="16.100000000000001" thickBot="1" x14ac:dyDescent="0.95">
      <c r="A462" s="15"/>
      <c r="B462" s="13"/>
      <c r="C462" s="13"/>
      <c r="D462" s="13"/>
      <c r="E462" s="13"/>
      <c r="F462" s="13"/>
      <c r="G462" s="13"/>
      <c r="H462" s="67" t="str">
        <f t="shared" si="7"/>
        <v>Hot Oil Unit</v>
      </c>
      <c r="I462" s="68"/>
      <c r="J462" s="18"/>
      <c r="K462" s="58">
        <v>0</v>
      </c>
      <c r="L462" s="59"/>
    </row>
    <row r="463" spans="1:12" s="14" customFormat="1" ht="16.100000000000001" thickBot="1" x14ac:dyDescent="0.95">
      <c r="A463" s="15"/>
      <c r="B463" s="13"/>
      <c r="C463" s="13"/>
      <c r="D463" s="13"/>
      <c r="E463" s="13"/>
      <c r="F463" s="13"/>
      <c r="G463" s="13"/>
      <c r="H463" s="67" t="str">
        <f t="shared" si="7"/>
        <v>Trucking/Transportation</v>
      </c>
      <c r="I463" s="68"/>
      <c r="J463" s="18"/>
      <c r="K463" s="58">
        <v>0</v>
      </c>
      <c r="L463" s="59"/>
    </row>
    <row r="464" spans="1:12" s="14" customFormat="1" ht="16.100000000000001" thickBot="1" x14ac:dyDescent="0.95">
      <c r="A464" s="15"/>
      <c r="B464" s="13"/>
      <c r="C464" s="13"/>
      <c r="D464" s="13"/>
      <c r="E464" s="13"/>
      <c r="F464" s="13"/>
      <c r="G464" s="13"/>
      <c r="H464" s="67" t="str">
        <f t="shared" si="7"/>
        <v>Rental Equipment</v>
      </c>
      <c r="I464" s="68"/>
      <c r="J464" s="18"/>
      <c r="K464" s="58">
        <v>0</v>
      </c>
      <c r="L464" s="59"/>
    </row>
    <row r="465" spans="1:12" s="14" customFormat="1" ht="16.100000000000001" thickBot="1" x14ac:dyDescent="0.95">
      <c r="A465" s="15"/>
      <c r="B465" s="13"/>
      <c r="C465" s="13"/>
      <c r="D465" s="13"/>
      <c r="E465" s="13"/>
      <c r="F465" s="13"/>
      <c r="G465" s="13"/>
      <c r="H465" s="67" t="str">
        <f t="shared" si="7"/>
        <v>Materials</v>
      </c>
      <c r="I465" s="68"/>
      <c r="J465" s="18"/>
      <c r="K465" s="58">
        <v>0</v>
      </c>
      <c r="L465" s="59"/>
    </row>
    <row r="466" spans="1:12" s="14" customFormat="1" ht="16.100000000000001" thickBot="1" x14ac:dyDescent="0.95">
      <c r="A466" s="15"/>
      <c r="B466" s="13"/>
      <c r="C466" s="13"/>
      <c r="D466" s="13"/>
      <c r="E466" s="13"/>
      <c r="F466" s="13"/>
      <c r="G466" s="13"/>
      <c r="H466" s="67" t="str">
        <f t="shared" si="7"/>
        <v>Wellsite Supervision</v>
      </c>
      <c r="I466" s="68"/>
      <c r="J466" s="18"/>
      <c r="K466" s="58">
        <v>0</v>
      </c>
      <c r="L466" s="59"/>
    </row>
    <row r="467" spans="1:12" s="14" customFormat="1" ht="16.100000000000001" thickBot="1" x14ac:dyDescent="0.95">
      <c r="A467" s="15"/>
      <c r="B467" s="13"/>
      <c r="C467" s="13"/>
      <c r="D467" s="13"/>
      <c r="E467" s="13"/>
      <c r="F467" s="13"/>
      <c r="G467" s="13"/>
      <c r="H467" s="67" t="str">
        <f t="shared" si="7"/>
        <v>Miscellaneous</v>
      </c>
      <c r="I467" s="68"/>
      <c r="J467" s="18"/>
      <c r="K467" s="58">
        <v>0</v>
      </c>
      <c r="L467" s="59"/>
    </row>
    <row r="468" spans="1:12" s="14" customFormat="1" ht="16.100000000000001" thickBot="1" x14ac:dyDescent="0.95">
      <c r="A468" s="15"/>
      <c r="B468" s="13"/>
      <c r="C468" s="13"/>
      <c r="D468" s="13"/>
      <c r="E468" s="13"/>
      <c r="F468" s="13"/>
      <c r="G468" s="13"/>
      <c r="H468" s="67">
        <f t="shared" si="7"/>
        <v>0</v>
      </c>
      <c r="I468" s="68"/>
      <c r="J468" s="18"/>
      <c r="K468" s="58"/>
      <c r="L468" s="59"/>
    </row>
    <row r="469" spans="1:12" s="14" customFormat="1" ht="16.100000000000001" thickBot="1" x14ac:dyDescent="0.95">
      <c r="A469" s="15"/>
      <c r="B469" s="13"/>
      <c r="C469" s="13"/>
      <c r="D469" s="13"/>
      <c r="E469" s="13"/>
      <c r="F469" s="13"/>
      <c r="G469" s="13"/>
      <c r="H469" s="67">
        <f t="shared" si="7"/>
        <v>0</v>
      </c>
      <c r="I469" s="68"/>
      <c r="J469" s="18"/>
      <c r="K469" s="58"/>
      <c r="L469" s="59"/>
    </row>
    <row r="470" spans="1:12" s="14" customFormat="1" ht="16.100000000000001" thickBot="1" x14ac:dyDescent="0.95">
      <c r="A470" s="15"/>
      <c r="B470" s="13"/>
      <c r="C470" s="13"/>
      <c r="D470" s="13"/>
      <c r="E470" s="13"/>
      <c r="F470" s="13"/>
      <c r="G470" s="13"/>
      <c r="H470" s="67">
        <f t="shared" si="7"/>
        <v>0</v>
      </c>
      <c r="I470" s="68"/>
      <c r="J470" s="18"/>
      <c r="K470" s="58"/>
      <c r="L470" s="59"/>
    </row>
    <row r="471" spans="1:12" s="14" customFormat="1" ht="16.100000000000001" thickBot="1" x14ac:dyDescent="0.95">
      <c r="A471" s="15"/>
      <c r="B471" s="13"/>
      <c r="C471" s="13"/>
      <c r="D471" s="13"/>
      <c r="E471" s="13"/>
      <c r="F471" s="13"/>
      <c r="G471" s="13"/>
      <c r="H471" s="67">
        <f t="shared" si="7"/>
        <v>0</v>
      </c>
      <c r="I471" s="68"/>
      <c r="J471" s="18"/>
      <c r="K471" s="58"/>
      <c r="L471" s="59"/>
    </row>
    <row r="472" spans="1:12" s="14" customFormat="1" ht="16.100000000000001" thickBot="1" x14ac:dyDescent="0.95">
      <c r="A472" s="15"/>
      <c r="B472" s="13"/>
      <c r="C472" s="13"/>
      <c r="D472" s="13"/>
      <c r="E472" s="13"/>
      <c r="F472" s="13"/>
      <c r="G472" s="13"/>
      <c r="H472" s="67">
        <f t="shared" si="7"/>
        <v>0</v>
      </c>
      <c r="I472" s="68"/>
      <c r="J472" s="18"/>
      <c r="K472" s="58"/>
      <c r="L472" s="59"/>
    </row>
    <row r="473" spans="1:12" s="14" customFormat="1" ht="16.100000000000001" thickBot="1" x14ac:dyDescent="0.95">
      <c r="A473" s="15"/>
      <c r="B473" s="13"/>
      <c r="C473" s="13"/>
      <c r="D473" s="13"/>
      <c r="E473" s="13"/>
      <c r="F473" s="13"/>
      <c r="G473" s="13"/>
      <c r="H473" s="67">
        <f t="shared" si="7"/>
        <v>0</v>
      </c>
      <c r="I473" s="68"/>
      <c r="J473" s="18"/>
      <c r="K473" s="58"/>
      <c r="L473" s="59"/>
    </row>
    <row r="474" spans="1:12" s="14" customFormat="1" ht="16.100000000000001" thickBot="1" x14ac:dyDescent="0.95">
      <c r="A474" s="15"/>
      <c r="B474" s="13"/>
      <c r="C474" s="13"/>
      <c r="D474" s="13"/>
      <c r="E474" s="13"/>
      <c r="F474" s="13"/>
      <c r="G474" s="13"/>
      <c r="H474" s="67">
        <f t="shared" si="7"/>
        <v>0</v>
      </c>
      <c r="I474" s="68"/>
      <c r="J474" s="18"/>
      <c r="K474" s="58"/>
      <c r="L474" s="59"/>
    </row>
    <row r="475" spans="1:12" s="14" customFormat="1" ht="16.100000000000001" thickBot="1" x14ac:dyDescent="0.95">
      <c r="A475" s="15"/>
      <c r="B475" s="13"/>
      <c r="C475" s="13"/>
      <c r="D475" s="13"/>
      <c r="E475" s="13"/>
      <c r="F475" s="13"/>
      <c r="G475" s="13"/>
      <c r="H475" s="67">
        <f t="shared" si="7"/>
        <v>0</v>
      </c>
      <c r="I475" s="68"/>
      <c r="J475" s="18"/>
      <c r="K475" s="58"/>
      <c r="L475" s="59"/>
    </row>
    <row r="476" spans="1:12" ht="13.1" x14ac:dyDescent="0.7">
      <c r="A476" s="19" t="s">
        <v>31</v>
      </c>
      <c r="B476" s="20"/>
      <c r="C476" s="20"/>
      <c r="D476" s="87">
        <f>IF(J438=0,0,J438+1)</f>
        <v>9</v>
      </c>
      <c r="E476" s="87"/>
      <c r="F476" s="20"/>
      <c r="G476" s="20"/>
      <c r="H476" s="20"/>
      <c r="I476" s="20"/>
      <c r="J476" s="20"/>
      <c r="K476" s="20"/>
      <c r="L476" s="21"/>
    </row>
    <row r="477" spans="1:12" x14ac:dyDescent="0.65">
      <c r="A477" s="22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4"/>
    </row>
    <row r="478" spans="1:12" ht="13.75" thickBot="1" x14ac:dyDescent="0.85">
      <c r="A478" s="147" t="s">
        <v>112</v>
      </c>
      <c r="B478" s="148"/>
      <c r="C478" s="148"/>
      <c r="D478" s="146" t="str">
        <f>D424</f>
        <v>English Values</v>
      </c>
      <c r="E478" s="146"/>
      <c r="F478" s="2"/>
      <c r="G478" s="25"/>
      <c r="H478" s="25"/>
      <c r="I478" s="25"/>
      <c r="J478" s="25"/>
      <c r="K478" s="25"/>
      <c r="L478" s="26"/>
    </row>
    <row r="479" spans="1:12" ht="15.45" x14ac:dyDescent="0.8">
      <c r="A479" s="27" t="s">
        <v>32</v>
      </c>
      <c r="B479" s="28"/>
      <c r="C479" s="52">
        <f>C425</f>
        <v>0</v>
      </c>
      <c r="D479" s="52"/>
      <c r="E479" s="29" t="s">
        <v>33</v>
      </c>
      <c r="F479" s="30">
        <f>F425</f>
        <v>0</v>
      </c>
      <c r="G479" s="31" t="s">
        <v>34</v>
      </c>
      <c r="H479" s="32">
        <v>0</v>
      </c>
      <c r="I479" s="53" t="s">
        <v>36</v>
      </c>
      <c r="J479" s="53"/>
      <c r="K479" s="33"/>
      <c r="L479" s="34" t="str">
        <f>L425</f>
        <v>° F</v>
      </c>
    </row>
    <row r="480" spans="1:12" x14ac:dyDescent="0.65">
      <c r="A480" s="1" t="s">
        <v>38</v>
      </c>
      <c r="B480" s="2"/>
      <c r="C480" s="2"/>
      <c r="D480" s="2" t="s">
        <v>39</v>
      </c>
      <c r="E480" s="2"/>
      <c r="F480" s="2" t="s">
        <v>50</v>
      </c>
      <c r="G480" s="2"/>
      <c r="H480" s="35" t="s">
        <v>40</v>
      </c>
      <c r="I480" s="2"/>
      <c r="J480" s="2"/>
      <c r="K480" s="72">
        <f>SUM(K450:L475)</f>
        <v>0</v>
      </c>
      <c r="L480" s="73"/>
    </row>
    <row r="481" spans="1:12" x14ac:dyDescent="0.65">
      <c r="A481" s="1"/>
      <c r="B481" s="2"/>
      <c r="C481" s="2"/>
      <c r="D481" s="36" t="s">
        <v>41</v>
      </c>
      <c r="E481" s="36" t="s">
        <v>42</v>
      </c>
      <c r="F481" s="36" t="s">
        <v>52</v>
      </c>
      <c r="G481" s="2"/>
      <c r="H481" s="37" t="s">
        <v>43</v>
      </c>
      <c r="I481" s="2"/>
      <c r="J481" s="2"/>
      <c r="K481" s="72">
        <f>K428</f>
        <v>0</v>
      </c>
      <c r="L481" s="73"/>
    </row>
    <row r="482" spans="1:12" ht="13.5" thickBot="1" x14ac:dyDescent="0.8">
      <c r="A482" s="117" t="s">
        <v>55</v>
      </c>
      <c r="B482" s="2"/>
      <c r="C482" s="2"/>
      <c r="D482" s="119">
        <f>IF(D486&gt;0,D484-D486,D484+D485+D483)</f>
        <v>0</v>
      </c>
      <c r="E482" s="119">
        <f>IF(E486&gt;0,E484-E486,E484+E485+E483)</f>
        <v>0</v>
      </c>
      <c r="F482" s="119">
        <f>IF(F486&gt;0,F484-F486,F484+F485+F483)</f>
        <v>0</v>
      </c>
      <c r="G482" s="2"/>
      <c r="H482" s="37" t="s">
        <v>44</v>
      </c>
      <c r="I482" s="2"/>
      <c r="J482" s="2"/>
      <c r="K482" s="74">
        <f>K480+K481</f>
        <v>0</v>
      </c>
      <c r="L482" s="75"/>
    </row>
    <row r="483" spans="1:12" ht="13.5" thickTop="1" x14ac:dyDescent="0.65">
      <c r="A483" s="38" t="s">
        <v>56</v>
      </c>
      <c r="B483" s="2"/>
      <c r="C483" s="2"/>
      <c r="D483" s="120"/>
      <c r="E483" s="120"/>
      <c r="F483" s="120"/>
      <c r="G483" s="2"/>
      <c r="H483" s="37"/>
      <c r="I483" s="2"/>
      <c r="J483" s="2"/>
      <c r="K483" s="39"/>
      <c r="L483" s="40"/>
    </row>
    <row r="484" spans="1:12" x14ac:dyDescent="0.65">
      <c r="A484" s="117" t="s">
        <v>57</v>
      </c>
      <c r="B484" s="2"/>
      <c r="C484" s="2"/>
      <c r="D484" s="120"/>
      <c r="E484" s="120"/>
      <c r="F484" s="120"/>
      <c r="G484" s="2"/>
      <c r="H484" s="41" t="s">
        <v>45</v>
      </c>
      <c r="I484" s="23"/>
      <c r="J484" s="23"/>
      <c r="K484" s="83">
        <f>K430</f>
        <v>0</v>
      </c>
      <c r="L484" s="84"/>
    </row>
    <row r="485" spans="1:12" x14ac:dyDescent="0.65">
      <c r="A485" s="117" t="s">
        <v>58</v>
      </c>
      <c r="B485" s="2"/>
      <c r="C485" s="2"/>
      <c r="D485" s="120"/>
      <c r="E485" s="120"/>
      <c r="F485" s="120"/>
      <c r="G485" s="2"/>
      <c r="H485" s="90">
        <f>H431</f>
        <v>0</v>
      </c>
      <c r="I485" s="91"/>
      <c r="J485" s="92"/>
      <c r="K485" s="88">
        <f>K431</f>
        <v>0</v>
      </c>
      <c r="L485" s="89"/>
    </row>
    <row r="486" spans="1:12" ht="13.5" thickBot="1" x14ac:dyDescent="0.8">
      <c r="A486" s="118" t="s">
        <v>59</v>
      </c>
      <c r="B486" s="25"/>
      <c r="C486" s="25"/>
      <c r="D486" s="121"/>
      <c r="E486" s="121"/>
      <c r="F486" s="121"/>
      <c r="G486" s="25"/>
      <c r="H486" s="78" t="s">
        <v>46</v>
      </c>
      <c r="I486" s="79"/>
      <c r="J486" s="80"/>
      <c r="K486" s="78" t="s">
        <v>47</v>
      </c>
      <c r="L486" s="81"/>
    </row>
    <row r="487" spans="1:12" ht="13.5" thickBot="1" x14ac:dyDescent="0.8">
      <c r="A487" s="42"/>
      <c r="B487" s="43"/>
      <c r="C487" s="43"/>
      <c r="D487" s="44"/>
      <c r="E487" s="44"/>
      <c r="F487" s="44"/>
      <c r="G487" s="43"/>
      <c r="H487" s="45"/>
      <c r="I487" s="45"/>
      <c r="J487" s="45"/>
      <c r="K487" s="45"/>
      <c r="L487" s="45"/>
    </row>
    <row r="488" spans="1:12" ht="13.1" x14ac:dyDescent="0.7">
      <c r="A488" s="49" t="str">
        <f>A434</f>
        <v>DATA SUMMARY</v>
      </c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1"/>
    </row>
    <row r="489" spans="1:12" x14ac:dyDescent="0.65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4"/>
    </row>
    <row r="490" spans="1:12" x14ac:dyDescent="0.65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4"/>
    </row>
    <row r="491" spans="1:12" x14ac:dyDescent="0.65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4"/>
    </row>
    <row r="492" spans="1:12" ht="13.1" x14ac:dyDescent="0.7">
      <c r="A492" s="5" t="s">
        <v>1</v>
      </c>
      <c r="B492" s="2">
        <f>B438</f>
        <v>0</v>
      </c>
      <c r="C492" s="2"/>
      <c r="D492" s="2"/>
      <c r="E492" s="2"/>
      <c r="F492" s="2"/>
      <c r="G492" s="6" t="s">
        <v>2</v>
      </c>
      <c r="H492" s="6"/>
      <c r="I492" s="2"/>
      <c r="J492" s="94">
        <f>IF(J5="Work Start",0,J438+1)</f>
        <v>9</v>
      </c>
      <c r="K492" s="94"/>
      <c r="L492" s="95"/>
    </row>
    <row r="493" spans="1:12" ht="13.1" x14ac:dyDescent="0.7">
      <c r="A493" s="1"/>
      <c r="B493" s="2"/>
      <c r="C493" s="2"/>
      <c r="D493" s="2"/>
      <c r="E493" s="2"/>
      <c r="F493" s="2"/>
      <c r="G493" s="6"/>
      <c r="H493" s="6"/>
      <c r="I493" s="2"/>
      <c r="J493" s="2"/>
      <c r="K493" s="2"/>
      <c r="L493" s="4"/>
    </row>
    <row r="494" spans="1:12" ht="13.1" x14ac:dyDescent="0.7">
      <c r="A494" s="5" t="s">
        <v>3</v>
      </c>
      <c r="B494" s="2"/>
      <c r="C494" s="54">
        <f>C440</f>
        <v>0</v>
      </c>
      <c r="D494" s="55"/>
      <c r="E494" s="55"/>
      <c r="F494" s="55"/>
      <c r="G494" s="55"/>
      <c r="H494" s="6" t="s">
        <v>4</v>
      </c>
      <c r="I494" s="3">
        <f>I440+1</f>
        <v>10</v>
      </c>
      <c r="J494" s="2"/>
      <c r="K494" s="2"/>
      <c r="L494" s="4"/>
    </row>
    <row r="495" spans="1:12" ht="13.1" x14ac:dyDescent="0.7">
      <c r="A495" s="5"/>
      <c r="B495" s="2"/>
      <c r="C495" s="55"/>
      <c r="D495" s="55"/>
      <c r="E495" s="55"/>
      <c r="F495" s="55"/>
      <c r="G495" s="55"/>
      <c r="H495" s="2" t="s">
        <v>5</v>
      </c>
      <c r="I495" s="60">
        <f>I441</f>
        <v>0</v>
      </c>
      <c r="J495" s="93"/>
      <c r="K495" s="2"/>
      <c r="L495" s="4"/>
    </row>
    <row r="496" spans="1:12" ht="13.1" x14ac:dyDescent="0.7">
      <c r="A496" s="5" t="s">
        <v>6</v>
      </c>
      <c r="B496" s="2"/>
      <c r="C496" s="2" t="s">
        <v>50</v>
      </c>
      <c r="D496" s="2"/>
      <c r="E496" s="6" t="s">
        <v>7</v>
      </c>
      <c r="F496" s="6"/>
      <c r="G496" s="47">
        <f>G441</f>
        <v>0</v>
      </c>
      <c r="H496" s="47"/>
      <c r="I496" s="47">
        <f>I441</f>
        <v>0</v>
      </c>
      <c r="J496" s="47"/>
      <c r="K496" s="7"/>
      <c r="L496" s="8"/>
    </row>
    <row r="497" spans="1:12" x14ac:dyDescent="0.65">
      <c r="A497" s="1"/>
      <c r="B497" s="2"/>
      <c r="C497" s="2"/>
      <c r="D497" s="2"/>
      <c r="E497" s="2"/>
      <c r="F497" s="2"/>
      <c r="G497" s="56">
        <f>G442</f>
        <v>0</v>
      </c>
      <c r="H497" s="56"/>
      <c r="I497" s="82">
        <f>I442</f>
        <v>0</v>
      </c>
      <c r="J497" s="82"/>
      <c r="K497" s="9"/>
      <c r="L497" s="10"/>
    </row>
    <row r="498" spans="1:12" x14ac:dyDescent="0.65">
      <c r="A498" s="1"/>
      <c r="B498" s="2"/>
      <c r="C498" s="2">
        <v>0</v>
      </c>
      <c r="D498" s="2"/>
      <c r="E498" s="2"/>
      <c r="F498" s="2"/>
      <c r="G498" s="57">
        <f>G443</f>
        <v>0</v>
      </c>
      <c r="H498" s="57"/>
      <c r="I498" s="57">
        <f>I443</f>
        <v>0</v>
      </c>
      <c r="J498" s="57"/>
      <c r="K498" s="7"/>
      <c r="L498" s="8"/>
    </row>
    <row r="499" spans="1:12" x14ac:dyDescent="0.65">
      <c r="A499" s="1"/>
      <c r="B499" s="2"/>
      <c r="C499" s="2"/>
      <c r="D499" s="2"/>
      <c r="E499" s="2"/>
      <c r="F499" s="2"/>
      <c r="G499" s="82">
        <f>G444</f>
        <v>0</v>
      </c>
      <c r="H499" s="82"/>
      <c r="I499" s="82">
        <f>I444</f>
        <v>0</v>
      </c>
      <c r="J499" s="82"/>
      <c r="K499" s="9"/>
      <c r="L499" s="10"/>
    </row>
    <row r="500" spans="1:12" x14ac:dyDescent="0.65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4"/>
    </row>
    <row r="501" spans="1:12" ht="13.75" thickBot="1" x14ac:dyDescent="0.85">
      <c r="A501" s="11"/>
      <c r="B501" s="25"/>
      <c r="C501" s="25"/>
      <c r="D501" s="86" t="s">
        <v>8</v>
      </c>
      <c r="E501" s="86"/>
      <c r="F501" s="86"/>
      <c r="G501" s="86"/>
      <c r="H501" s="86"/>
      <c r="I501" s="25"/>
      <c r="J501" s="25"/>
      <c r="K501" s="25"/>
      <c r="L501" s="26"/>
    </row>
    <row r="502" spans="1:12" s="14" customFormat="1" ht="16.100000000000001" thickBot="1" x14ac:dyDescent="0.95">
      <c r="A502" s="46"/>
      <c r="B502" s="13"/>
      <c r="C502" s="13"/>
      <c r="D502" s="13"/>
      <c r="E502" s="13"/>
      <c r="F502" s="13"/>
      <c r="G502" s="13"/>
      <c r="H502" s="62" t="s">
        <v>9</v>
      </c>
      <c r="I502" s="63"/>
      <c r="J502" s="63"/>
      <c r="K502" s="63"/>
      <c r="L502" s="64"/>
    </row>
    <row r="503" spans="1:12" s="14" customFormat="1" ht="16.100000000000001" thickBot="1" x14ac:dyDescent="0.95">
      <c r="A503" s="15"/>
      <c r="B503" s="13"/>
      <c r="C503" s="13"/>
      <c r="D503" s="13"/>
      <c r="E503" s="13"/>
      <c r="F503" s="13"/>
      <c r="G503" s="13"/>
      <c r="H503" s="65" t="s">
        <v>10</v>
      </c>
      <c r="I503" s="65"/>
      <c r="J503" s="16" t="s">
        <v>11</v>
      </c>
      <c r="K503" s="66" t="s">
        <v>12</v>
      </c>
      <c r="L503" s="66"/>
    </row>
    <row r="504" spans="1:12" s="14" customFormat="1" ht="16.100000000000001" thickBot="1" x14ac:dyDescent="0.95">
      <c r="A504" s="15"/>
      <c r="B504" s="13"/>
      <c r="C504" s="13"/>
      <c r="D504" s="13"/>
      <c r="E504" s="13"/>
      <c r="F504" s="13"/>
      <c r="G504" s="13"/>
      <c r="H504" s="67" t="str">
        <f>H450</f>
        <v>Wellhead Equipment</v>
      </c>
      <c r="I504" s="68"/>
      <c r="J504" s="17"/>
      <c r="K504" s="69">
        <v>0</v>
      </c>
      <c r="L504" s="70"/>
    </row>
    <row r="505" spans="1:12" s="14" customFormat="1" ht="16.100000000000001" thickBot="1" x14ac:dyDescent="0.95">
      <c r="A505" s="15"/>
      <c r="B505" s="13"/>
      <c r="C505" s="13"/>
      <c r="D505" s="13"/>
      <c r="E505" s="13"/>
      <c r="F505" s="13"/>
      <c r="G505" s="13"/>
      <c r="H505" s="67" t="str">
        <f t="shared" ref="H505:H529" si="8">H451</f>
        <v>Tubing/Nipples</v>
      </c>
      <c r="I505" s="68"/>
      <c r="J505" s="18"/>
      <c r="K505" s="58">
        <v>0</v>
      </c>
      <c r="L505" s="59"/>
    </row>
    <row r="506" spans="1:12" s="14" customFormat="1" ht="16.100000000000001" thickBot="1" x14ac:dyDescent="0.95">
      <c r="A506" s="15"/>
      <c r="B506" s="13"/>
      <c r="C506" s="13"/>
      <c r="D506" s="13"/>
      <c r="E506" s="13"/>
      <c r="F506" s="13"/>
      <c r="G506" s="13"/>
      <c r="H506" s="67" t="str">
        <f t="shared" si="8"/>
        <v>Packers</v>
      </c>
      <c r="I506" s="68"/>
      <c r="J506" s="18"/>
      <c r="K506" s="58">
        <v>0</v>
      </c>
      <c r="L506" s="59"/>
    </row>
    <row r="507" spans="1:12" s="14" customFormat="1" ht="16.100000000000001" thickBot="1" x14ac:dyDescent="0.95">
      <c r="A507" s="15"/>
      <c r="B507" s="13"/>
      <c r="C507" s="13"/>
      <c r="D507" s="13"/>
      <c r="E507" s="13"/>
      <c r="F507" s="13"/>
      <c r="G507" s="13"/>
      <c r="H507" s="67" t="str">
        <f t="shared" si="8"/>
        <v>Pump/Rods</v>
      </c>
      <c r="I507" s="68"/>
      <c r="J507" s="18"/>
      <c r="K507" s="58">
        <v>0</v>
      </c>
      <c r="L507" s="59"/>
    </row>
    <row r="508" spans="1:12" s="14" customFormat="1" ht="16.100000000000001" thickBot="1" x14ac:dyDescent="0.95">
      <c r="A508" s="15"/>
      <c r="B508" s="13"/>
      <c r="C508" s="13"/>
      <c r="D508" s="13"/>
      <c r="E508" s="13"/>
      <c r="F508" s="13"/>
      <c r="G508" s="13"/>
      <c r="H508" s="67" t="str">
        <f t="shared" si="8"/>
        <v>Bridge Plug(s)</v>
      </c>
      <c r="I508" s="68"/>
      <c r="J508" s="18"/>
      <c r="K508" s="58">
        <v>0</v>
      </c>
      <c r="L508" s="59"/>
    </row>
    <row r="509" spans="1:12" s="14" customFormat="1" ht="16.100000000000001" thickBot="1" x14ac:dyDescent="0.95">
      <c r="A509" s="15"/>
      <c r="B509" s="13"/>
      <c r="C509" s="13"/>
      <c r="D509" s="13"/>
      <c r="E509" s="13"/>
      <c r="F509" s="13"/>
      <c r="G509" s="13"/>
      <c r="H509" s="67" t="str">
        <f t="shared" si="8"/>
        <v>Service Rig/Anchors</v>
      </c>
      <c r="I509" s="68"/>
      <c r="J509" s="18"/>
      <c r="K509" s="58">
        <v>0</v>
      </c>
      <c r="L509" s="59"/>
    </row>
    <row r="510" spans="1:12" s="14" customFormat="1" ht="16.100000000000001" thickBot="1" x14ac:dyDescent="0.95">
      <c r="A510" s="15"/>
      <c r="B510" s="13"/>
      <c r="C510" s="13"/>
      <c r="D510" s="13"/>
      <c r="E510" s="13"/>
      <c r="F510" s="13"/>
      <c r="G510" s="13"/>
      <c r="H510" s="67" t="str">
        <f t="shared" si="8"/>
        <v>E-Line/Slickline</v>
      </c>
      <c r="I510" s="68"/>
      <c r="J510" s="18"/>
      <c r="K510" s="58">
        <v>0</v>
      </c>
      <c r="L510" s="59"/>
    </row>
    <row r="511" spans="1:12" s="14" customFormat="1" ht="16.100000000000001" thickBot="1" x14ac:dyDescent="0.95">
      <c r="A511" s="15"/>
      <c r="B511" s="13"/>
      <c r="C511" s="13"/>
      <c r="D511" s="13"/>
      <c r="E511" s="13"/>
      <c r="F511" s="13"/>
      <c r="G511" s="13"/>
      <c r="H511" s="67" t="str">
        <f t="shared" si="8"/>
        <v>Stimulation</v>
      </c>
      <c r="I511" s="68"/>
      <c r="J511" s="18"/>
      <c r="K511" s="58">
        <v>0</v>
      </c>
      <c r="L511" s="59"/>
    </row>
    <row r="512" spans="1:12" s="14" customFormat="1" ht="16.100000000000001" thickBot="1" x14ac:dyDescent="0.95">
      <c r="A512" s="15"/>
      <c r="B512" s="13"/>
      <c r="C512" s="13"/>
      <c r="D512" s="13"/>
      <c r="E512" s="13"/>
      <c r="F512" s="13"/>
      <c r="G512" s="13"/>
      <c r="H512" s="67" t="str">
        <f t="shared" si="8"/>
        <v>Cementing</v>
      </c>
      <c r="I512" s="68"/>
      <c r="J512" s="18"/>
      <c r="K512" s="58">
        <v>0</v>
      </c>
      <c r="L512" s="59"/>
    </row>
    <row r="513" spans="1:12" s="14" customFormat="1" ht="16.100000000000001" thickBot="1" x14ac:dyDescent="0.95">
      <c r="A513" s="15"/>
      <c r="B513" s="13"/>
      <c r="C513" s="13"/>
      <c r="D513" s="13"/>
      <c r="E513" s="13"/>
      <c r="F513" s="13"/>
      <c r="G513" s="13"/>
      <c r="H513" s="67" t="str">
        <f t="shared" si="8"/>
        <v>Coiled Tubing</v>
      </c>
      <c r="I513" s="68"/>
      <c r="J513" s="18"/>
      <c r="K513" s="58">
        <v>0</v>
      </c>
      <c r="L513" s="59"/>
    </row>
    <row r="514" spans="1:12" s="14" customFormat="1" ht="16.100000000000001" thickBot="1" x14ac:dyDescent="0.95">
      <c r="A514" s="15"/>
      <c r="B514" s="13"/>
      <c r="C514" s="13"/>
      <c r="D514" s="13"/>
      <c r="E514" s="13"/>
      <c r="F514" s="13"/>
      <c r="G514" s="13"/>
      <c r="H514" s="67" t="str">
        <f t="shared" si="8"/>
        <v>Testing</v>
      </c>
      <c r="I514" s="68"/>
      <c r="J514" s="18"/>
      <c r="K514" s="58">
        <v>0</v>
      </c>
      <c r="L514" s="59"/>
    </row>
    <row r="515" spans="1:12" s="14" customFormat="1" ht="16.100000000000001" thickBot="1" x14ac:dyDescent="0.95">
      <c r="A515" s="15"/>
      <c r="B515" s="13"/>
      <c r="C515" s="13"/>
      <c r="D515" s="13"/>
      <c r="E515" s="13"/>
      <c r="F515" s="13"/>
      <c r="G515" s="13"/>
      <c r="H515" s="67" t="str">
        <f t="shared" si="8"/>
        <v>Safety Equipment</v>
      </c>
      <c r="I515" s="68"/>
      <c r="J515" s="18"/>
      <c r="K515" s="58">
        <v>0</v>
      </c>
      <c r="L515" s="59"/>
    </row>
    <row r="516" spans="1:12" s="14" customFormat="1" ht="16.100000000000001" thickBot="1" x14ac:dyDescent="0.95">
      <c r="A516" s="15"/>
      <c r="B516" s="13"/>
      <c r="C516" s="13"/>
      <c r="D516" s="13"/>
      <c r="E516" s="13"/>
      <c r="F516" s="13"/>
      <c r="G516" s="13"/>
      <c r="H516" s="67" t="str">
        <f t="shared" si="8"/>
        <v>Hot Oil Unit</v>
      </c>
      <c r="I516" s="68"/>
      <c r="J516" s="18"/>
      <c r="K516" s="58">
        <v>0</v>
      </c>
      <c r="L516" s="59"/>
    </row>
    <row r="517" spans="1:12" s="14" customFormat="1" ht="16.100000000000001" thickBot="1" x14ac:dyDescent="0.95">
      <c r="A517" s="15"/>
      <c r="B517" s="13"/>
      <c r="C517" s="13"/>
      <c r="D517" s="13"/>
      <c r="E517" s="13"/>
      <c r="F517" s="13"/>
      <c r="G517" s="13"/>
      <c r="H517" s="67" t="str">
        <f t="shared" si="8"/>
        <v>Trucking/Transportation</v>
      </c>
      <c r="I517" s="68"/>
      <c r="J517" s="18"/>
      <c r="K517" s="58">
        <v>0</v>
      </c>
      <c r="L517" s="59"/>
    </row>
    <row r="518" spans="1:12" s="14" customFormat="1" ht="16.100000000000001" thickBot="1" x14ac:dyDescent="0.95">
      <c r="A518" s="15"/>
      <c r="B518" s="13"/>
      <c r="C518" s="13"/>
      <c r="D518" s="13"/>
      <c r="E518" s="13"/>
      <c r="F518" s="13"/>
      <c r="G518" s="13"/>
      <c r="H518" s="67" t="str">
        <f t="shared" si="8"/>
        <v>Rental Equipment</v>
      </c>
      <c r="I518" s="68"/>
      <c r="J518" s="18"/>
      <c r="K518" s="58">
        <v>0</v>
      </c>
      <c r="L518" s="59"/>
    </row>
    <row r="519" spans="1:12" s="14" customFormat="1" ht="16.100000000000001" thickBot="1" x14ac:dyDescent="0.95">
      <c r="A519" s="15"/>
      <c r="B519" s="13"/>
      <c r="C519" s="13"/>
      <c r="D519" s="13"/>
      <c r="E519" s="13"/>
      <c r="F519" s="13"/>
      <c r="G519" s="13"/>
      <c r="H519" s="67" t="str">
        <f t="shared" si="8"/>
        <v>Materials</v>
      </c>
      <c r="I519" s="68"/>
      <c r="J519" s="18"/>
      <c r="K519" s="58">
        <v>0</v>
      </c>
      <c r="L519" s="59"/>
    </row>
    <row r="520" spans="1:12" s="14" customFormat="1" ht="16.100000000000001" thickBot="1" x14ac:dyDescent="0.95">
      <c r="A520" s="15"/>
      <c r="B520" s="13"/>
      <c r="C520" s="13"/>
      <c r="D520" s="13"/>
      <c r="E520" s="13"/>
      <c r="F520" s="13"/>
      <c r="G520" s="13"/>
      <c r="H520" s="67" t="str">
        <f t="shared" si="8"/>
        <v>Wellsite Supervision</v>
      </c>
      <c r="I520" s="68"/>
      <c r="J520" s="18"/>
      <c r="K520" s="58">
        <v>0</v>
      </c>
      <c r="L520" s="59"/>
    </row>
    <row r="521" spans="1:12" s="14" customFormat="1" ht="16.100000000000001" thickBot="1" x14ac:dyDescent="0.95">
      <c r="A521" s="15"/>
      <c r="B521" s="13"/>
      <c r="C521" s="13"/>
      <c r="D521" s="13"/>
      <c r="E521" s="13"/>
      <c r="F521" s="13"/>
      <c r="G521" s="13"/>
      <c r="H521" s="67" t="str">
        <f t="shared" si="8"/>
        <v>Miscellaneous</v>
      </c>
      <c r="I521" s="68"/>
      <c r="J521" s="18"/>
      <c r="K521" s="58">
        <v>0</v>
      </c>
      <c r="L521" s="59"/>
    </row>
    <row r="522" spans="1:12" s="14" customFormat="1" ht="16.100000000000001" thickBot="1" x14ac:dyDescent="0.95">
      <c r="A522" s="15"/>
      <c r="B522" s="13"/>
      <c r="C522" s="13"/>
      <c r="D522" s="13"/>
      <c r="E522" s="13"/>
      <c r="F522" s="13"/>
      <c r="G522" s="13"/>
      <c r="H522" s="67">
        <f t="shared" si="8"/>
        <v>0</v>
      </c>
      <c r="I522" s="68"/>
      <c r="J522" s="18"/>
      <c r="K522" s="58"/>
      <c r="L522" s="59"/>
    </row>
    <row r="523" spans="1:12" s="14" customFormat="1" ht="16.100000000000001" thickBot="1" x14ac:dyDescent="0.95">
      <c r="A523" s="15"/>
      <c r="B523" s="13"/>
      <c r="C523" s="13"/>
      <c r="D523" s="13"/>
      <c r="E523" s="13"/>
      <c r="F523" s="13"/>
      <c r="G523" s="13"/>
      <c r="H523" s="67">
        <f t="shared" si="8"/>
        <v>0</v>
      </c>
      <c r="I523" s="68"/>
      <c r="J523" s="18"/>
      <c r="K523" s="58"/>
      <c r="L523" s="59"/>
    </row>
    <row r="524" spans="1:12" s="14" customFormat="1" ht="16.100000000000001" thickBot="1" x14ac:dyDescent="0.95">
      <c r="A524" s="15"/>
      <c r="B524" s="13"/>
      <c r="C524" s="13"/>
      <c r="D524" s="13"/>
      <c r="E524" s="13"/>
      <c r="F524" s="13"/>
      <c r="G524" s="13"/>
      <c r="H524" s="67">
        <f t="shared" si="8"/>
        <v>0</v>
      </c>
      <c r="I524" s="68"/>
      <c r="J524" s="18"/>
      <c r="K524" s="58"/>
      <c r="L524" s="59"/>
    </row>
    <row r="525" spans="1:12" s="14" customFormat="1" ht="16.100000000000001" thickBot="1" x14ac:dyDescent="0.95">
      <c r="A525" s="15"/>
      <c r="B525" s="13"/>
      <c r="C525" s="13"/>
      <c r="D525" s="13"/>
      <c r="E525" s="13"/>
      <c r="F525" s="13"/>
      <c r="G525" s="13"/>
      <c r="H525" s="67">
        <f t="shared" si="8"/>
        <v>0</v>
      </c>
      <c r="I525" s="68"/>
      <c r="J525" s="18"/>
      <c r="K525" s="58"/>
      <c r="L525" s="59"/>
    </row>
    <row r="526" spans="1:12" s="14" customFormat="1" ht="16.100000000000001" thickBot="1" x14ac:dyDescent="0.95">
      <c r="A526" s="15"/>
      <c r="B526" s="13"/>
      <c r="C526" s="13"/>
      <c r="D526" s="13"/>
      <c r="E526" s="13"/>
      <c r="F526" s="13"/>
      <c r="G526" s="13"/>
      <c r="H526" s="67">
        <f t="shared" si="8"/>
        <v>0</v>
      </c>
      <c r="I526" s="68"/>
      <c r="J526" s="18"/>
      <c r="K526" s="58"/>
      <c r="L526" s="59"/>
    </row>
    <row r="527" spans="1:12" s="14" customFormat="1" ht="16.100000000000001" thickBot="1" x14ac:dyDescent="0.95">
      <c r="A527" s="15"/>
      <c r="B527" s="13"/>
      <c r="C527" s="13"/>
      <c r="D527" s="13"/>
      <c r="E527" s="13"/>
      <c r="F527" s="13"/>
      <c r="G527" s="13"/>
      <c r="H527" s="67">
        <f t="shared" si="8"/>
        <v>0</v>
      </c>
      <c r="I527" s="68"/>
      <c r="J527" s="18"/>
      <c r="K527" s="58"/>
      <c r="L527" s="59"/>
    </row>
    <row r="528" spans="1:12" s="14" customFormat="1" ht="16.100000000000001" thickBot="1" x14ac:dyDescent="0.95">
      <c r="A528" s="15"/>
      <c r="B528" s="13"/>
      <c r="C528" s="13"/>
      <c r="D528" s="13"/>
      <c r="E528" s="13"/>
      <c r="F528" s="13"/>
      <c r="G528" s="13"/>
      <c r="H528" s="67">
        <f t="shared" si="8"/>
        <v>0</v>
      </c>
      <c r="I528" s="68"/>
      <c r="J528" s="18"/>
      <c r="K528" s="58"/>
      <c r="L528" s="59"/>
    </row>
    <row r="529" spans="1:12" s="14" customFormat="1" ht="16.100000000000001" thickBot="1" x14ac:dyDescent="0.95">
      <c r="A529" s="15"/>
      <c r="B529" s="13"/>
      <c r="C529" s="13"/>
      <c r="D529" s="13"/>
      <c r="E529" s="13"/>
      <c r="F529" s="13"/>
      <c r="G529" s="13"/>
      <c r="H529" s="67">
        <f t="shared" si="8"/>
        <v>0</v>
      </c>
      <c r="I529" s="68"/>
      <c r="J529" s="18"/>
      <c r="K529" s="58"/>
      <c r="L529" s="59"/>
    </row>
    <row r="530" spans="1:12" ht="13.1" x14ac:dyDescent="0.7">
      <c r="A530" s="19" t="s">
        <v>31</v>
      </c>
      <c r="B530" s="20"/>
      <c r="C530" s="20"/>
      <c r="D530" s="87">
        <f>IF(J492=0,0,J492+1)</f>
        <v>10</v>
      </c>
      <c r="E530" s="87"/>
      <c r="F530" s="20"/>
      <c r="G530" s="20"/>
      <c r="H530" s="20"/>
      <c r="I530" s="20"/>
      <c r="J530" s="20"/>
      <c r="K530" s="20"/>
      <c r="L530" s="21"/>
    </row>
    <row r="531" spans="1:12" x14ac:dyDescent="0.65">
      <c r="A531" s="22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4"/>
    </row>
    <row r="532" spans="1:12" ht="13.75" thickBot="1" x14ac:dyDescent="0.85">
      <c r="A532" s="147" t="s">
        <v>112</v>
      </c>
      <c r="B532" s="148"/>
      <c r="C532" s="148"/>
      <c r="D532" s="146" t="str">
        <f>D478</f>
        <v>English Values</v>
      </c>
      <c r="E532" s="146"/>
      <c r="F532" s="2"/>
      <c r="G532" s="25"/>
      <c r="H532" s="25"/>
      <c r="I532" s="25"/>
      <c r="J532" s="25"/>
      <c r="K532" s="25"/>
      <c r="L532" s="26"/>
    </row>
    <row r="533" spans="1:12" ht="15.45" x14ac:dyDescent="0.8">
      <c r="A533" s="27" t="s">
        <v>32</v>
      </c>
      <c r="B533" s="28"/>
      <c r="C533" s="52">
        <f>C479</f>
        <v>0</v>
      </c>
      <c r="D533" s="52"/>
      <c r="E533" s="29" t="s">
        <v>33</v>
      </c>
      <c r="F533" s="30">
        <f>F479</f>
        <v>0</v>
      </c>
      <c r="G533" s="31" t="s">
        <v>34</v>
      </c>
      <c r="H533" s="32">
        <v>0</v>
      </c>
      <c r="I533" s="53" t="s">
        <v>36</v>
      </c>
      <c r="J533" s="53"/>
      <c r="K533" s="33"/>
      <c r="L533" s="34" t="str">
        <f>L479</f>
        <v>° F</v>
      </c>
    </row>
    <row r="534" spans="1:12" x14ac:dyDescent="0.65">
      <c r="A534" s="1" t="s">
        <v>38</v>
      </c>
      <c r="B534" s="2"/>
      <c r="C534" s="2"/>
      <c r="D534" s="2" t="s">
        <v>39</v>
      </c>
      <c r="E534" s="2"/>
      <c r="F534" s="2">
        <v>0</v>
      </c>
      <c r="G534" s="2"/>
      <c r="H534" s="35" t="s">
        <v>40</v>
      </c>
      <c r="I534" s="2"/>
      <c r="J534" s="2"/>
      <c r="K534" s="72">
        <f>SUM(K504:L529)</f>
        <v>0</v>
      </c>
      <c r="L534" s="73"/>
    </row>
    <row r="535" spans="1:12" x14ac:dyDescent="0.65">
      <c r="A535" s="1"/>
      <c r="B535" s="2"/>
      <c r="C535" s="2"/>
      <c r="D535" s="36" t="s">
        <v>41</v>
      </c>
      <c r="E535" s="36" t="s">
        <v>42</v>
      </c>
      <c r="F535" s="36" t="s">
        <v>53</v>
      </c>
      <c r="G535" s="2"/>
      <c r="H535" s="37" t="s">
        <v>43</v>
      </c>
      <c r="I535" s="2"/>
      <c r="J535" s="2"/>
      <c r="K535" s="72">
        <f>K482</f>
        <v>0</v>
      </c>
      <c r="L535" s="73"/>
    </row>
    <row r="536" spans="1:12" ht="13.5" thickBot="1" x14ac:dyDescent="0.8">
      <c r="A536" s="117" t="s">
        <v>55</v>
      </c>
      <c r="B536" s="2"/>
      <c r="C536" s="2"/>
      <c r="D536" s="119">
        <f>IF(D540&gt;0,D538-D540,D538+D539+D537)</f>
        <v>0</v>
      </c>
      <c r="E536" s="119">
        <f>IF(E540&gt;0,E538-E540,E538+E539+E537)</f>
        <v>0</v>
      </c>
      <c r="F536" s="119">
        <f>IF(F540&gt;0,F538-F540,F538+F539+F537)</f>
        <v>0</v>
      </c>
      <c r="G536" s="2"/>
      <c r="H536" s="37" t="s">
        <v>44</v>
      </c>
      <c r="I536" s="2"/>
      <c r="J536" s="2"/>
      <c r="K536" s="74">
        <f>K534+K535</f>
        <v>0</v>
      </c>
      <c r="L536" s="75"/>
    </row>
    <row r="537" spans="1:12" ht="13.5" thickTop="1" x14ac:dyDescent="0.65">
      <c r="A537" s="38" t="s">
        <v>56</v>
      </c>
      <c r="B537" s="2"/>
      <c r="C537" s="2"/>
      <c r="D537" s="120"/>
      <c r="E537" s="120"/>
      <c r="F537" s="120"/>
      <c r="G537" s="2"/>
      <c r="H537" s="37"/>
      <c r="I537" s="2"/>
      <c r="J537" s="2"/>
      <c r="K537" s="39"/>
      <c r="L537" s="40"/>
    </row>
    <row r="538" spans="1:12" x14ac:dyDescent="0.65">
      <c r="A538" s="117" t="s">
        <v>57</v>
      </c>
      <c r="B538" s="2"/>
      <c r="C538" s="2"/>
      <c r="D538" s="120"/>
      <c r="E538" s="120"/>
      <c r="F538" s="120"/>
      <c r="G538" s="2"/>
      <c r="H538" s="41" t="s">
        <v>45</v>
      </c>
      <c r="I538" s="23"/>
      <c r="J538" s="23"/>
      <c r="K538" s="83">
        <f>K484</f>
        <v>0</v>
      </c>
      <c r="L538" s="84"/>
    </row>
    <row r="539" spans="1:12" x14ac:dyDescent="0.65">
      <c r="A539" s="117" t="s">
        <v>58</v>
      </c>
      <c r="B539" s="2"/>
      <c r="C539" s="2"/>
      <c r="D539" s="120"/>
      <c r="E539" s="120"/>
      <c r="F539" s="120"/>
      <c r="G539" s="2"/>
      <c r="H539" s="90">
        <f>H485</f>
        <v>0</v>
      </c>
      <c r="I539" s="91"/>
      <c r="J539" s="92"/>
      <c r="K539" s="88">
        <f>K485</f>
        <v>0</v>
      </c>
      <c r="L539" s="89"/>
    </row>
    <row r="540" spans="1:12" ht="13.5" thickBot="1" x14ac:dyDescent="0.8">
      <c r="A540" s="118" t="s">
        <v>59</v>
      </c>
      <c r="B540" s="25"/>
      <c r="C540" s="25"/>
      <c r="D540" s="121"/>
      <c r="E540" s="121"/>
      <c r="F540" s="121"/>
      <c r="G540" s="25"/>
      <c r="H540" s="78" t="s">
        <v>46</v>
      </c>
      <c r="I540" s="79"/>
      <c r="J540" s="80"/>
      <c r="K540" s="78" t="s">
        <v>47</v>
      </c>
      <c r="L540" s="81"/>
    </row>
    <row r="541" spans="1:12" ht="13.5" thickBot="1" x14ac:dyDescent="0.8">
      <c r="A541" s="42"/>
      <c r="B541" s="43"/>
      <c r="C541" s="43"/>
      <c r="D541" s="44"/>
      <c r="E541" s="44"/>
      <c r="F541" s="44"/>
      <c r="G541" s="43"/>
      <c r="H541" s="45"/>
      <c r="I541" s="45"/>
      <c r="J541" s="45"/>
      <c r="K541" s="45"/>
      <c r="L541" s="45"/>
    </row>
    <row r="542" spans="1:12" ht="13.1" x14ac:dyDescent="0.7">
      <c r="A542" s="49" t="str">
        <f>A488</f>
        <v>DATA SUMMARY</v>
      </c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1"/>
    </row>
    <row r="543" spans="1:12" x14ac:dyDescent="0.65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4"/>
    </row>
    <row r="544" spans="1:12" x14ac:dyDescent="0.65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4"/>
    </row>
    <row r="545" spans="1:12" x14ac:dyDescent="0.6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4"/>
    </row>
    <row r="546" spans="1:12" ht="13.1" x14ac:dyDescent="0.7">
      <c r="A546" s="5" t="s">
        <v>1</v>
      </c>
      <c r="B546" s="2">
        <f>B492</f>
        <v>0</v>
      </c>
      <c r="C546" s="2"/>
      <c r="D546" s="2"/>
      <c r="E546" s="2"/>
      <c r="F546" s="2"/>
      <c r="G546" s="6" t="s">
        <v>2</v>
      </c>
      <c r="H546" s="6"/>
      <c r="I546" s="2"/>
      <c r="J546" s="94">
        <f>J492+1</f>
        <v>10</v>
      </c>
      <c r="K546" s="94"/>
      <c r="L546" s="95"/>
    </row>
    <row r="547" spans="1:12" ht="13.1" x14ac:dyDescent="0.7">
      <c r="A547" s="1"/>
      <c r="B547" s="2"/>
      <c r="C547" s="2"/>
      <c r="D547" s="2"/>
      <c r="E547" s="2"/>
      <c r="F547" s="2"/>
      <c r="G547" s="6"/>
      <c r="H547" s="6"/>
      <c r="I547" s="2"/>
      <c r="J547" s="2"/>
      <c r="K547" s="2"/>
      <c r="L547" s="4"/>
    </row>
    <row r="548" spans="1:12" ht="13.1" x14ac:dyDescent="0.7">
      <c r="A548" s="5" t="s">
        <v>3</v>
      </c>
      <c r="B548" s="2"/>
      <c r="C548" s="54">
        <f>C494</f>
        <v>0</v>
      </c>
      <c r="D548" s="55"/>
      <c r="E548" s="55"/>
      <c r="F548" s="55"/>
      <c r="G548" s="55"/>
      <c r="H548" s="6" t="s">
        <v>4</v>
      </c>
      <c r="I548" s="3">
        <f>I494+1</f>
        <v>11</v>
      </c>
      <c r="J548" s="2"/>
      <c r="K548" s="2"/>
      <c r="L548" s="4"/>
    </row>
    <row r="549" spans="1:12" ht="13.1" x14ac:dyDescent="0.7">
      <c r="A549" s="5"/>
      <c r="B549" s="2"/>
      <c r="C549" s="55"/>
      <c r="D549" s="55"/>
      <c r="E549" s="55"/>
      <c r="F549" s="55"/>
      <c r="G549" s="55"/>
      <c r="H549" s="2" t="s">
        <v>5</v>
      </c>
      <c r="I549" s="60">
        <f>I495</f>
        <v>0</v>
      </c>
      <c r="J549" s="93"/>
      <c r="K549" s="2"/>
      <c r="L549" s="4"/>
    </row>
    <row r="550" spans="1:12" ht="13.1" x14ac:dyDescent="0.7">
      <c r="A550" s="5" t="s">
        <v>6</v>
      </c>
      <c r="B550" s="2"/>
      <c r="C550" s="2" t="s">
        <v>50</v>
      </c>
      <c r="D550" s="2"/>
      <c r="E550" s="6" t="s">
        <v>7</v>
      </c>
      <c r="F550" s="6"/>
      <c r="G550" s="47">
        <f>G495</f>
        <v>0</v>
      </c>
      <c r="H550" s="47"/>
      <c r="I550" s="47">
        <f>I495</f>
        <v>0</v>
      </c>
      <c r="J550" s="47"/>
      <c r="K550" s="7"/>
      <c r="L550" s="8"/>
    </row>
    <row r="551" spans="1:12" x14ac:dyDescent="0.65">
      <c r="A551" s="1"/>
      <c r="B551" s="2"/>
      <c r="C551" s="2"/>
      <c r="D551" s="2"/>
      <c r="E551" s="2"/>
      <c r="F551" s="2"/>
      <c r="G551" s="56">
        <f>G496</f>
        <v>0</v>
      </c>
      <c r="H551" s="56"/>
      <c r="I551" s="82">
        <f>I496</f>
        <v>0</v>
      </c>
      <c r="J551" s="82"/>
      <c r="K551" s="9"/>
      <c r="L551" s="10"/>
    </row>
    <row r="552" spans="1:12" x14ac:dyDescent="0.65">
      <c r="A552" s="1"/>
      <c r="B552" s="2"/>
      <c r="C552" s="2">
        <v>0</v>
      </c>
      <c r="D552" s="2"/>
      <c r="E552" s="2"/>
      <c r="F552" s="2"/>
      <c r="G552" s="57">
        <f>G497</f>
        <v>0</v>
      </c>
      <c r="H552" s="57"/>
      <c r="I552" s="57">
        <f>I497</f>
        <v>0</v>
      </c>
      <c r="J552" s="57"/>
      <c r="K552" s="7"/>
      <c r="L552" s="8"/>
    </row>
    <row r="553" spans="1:12" x14ac:dyDescent="0.65">
      <c r="A553" s="1"/>
      <c r="B553" s="2"/>
      <c r="C553" s="2"/>
      <c r="D553" s="2"/>
      <c r="E553" s="2"/>
      <c r="F553" s="2"/>
      <c r="G553" s="82">
        <f>G498</f>
        <v>0</v>
      </c>
      <c r="H553" s="82"/>
      <c r="I553" s="82">
        <f>I498</f>
        <v>0</v>
      </c>
      <c r="J553" s="82"/>
      <c r="K553" s="9"/>
      <c r="L553" s="10"/>
    </row>
    <row r="554" spans="1:12" x14ac:dyDescent="0.65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4"/>
    </row>
    <row r="555" spans="1:12" ht="13.75" thickBot="1" x14ac:dyDescent="0.85">
      <c r="A555" s="11"/>
      <c r="B555" s="25"/>
      <c r="C555" s="25"/>
      <c r="D555" s="86" t="s">
        <v>8</v>
      </c>
      <c r="E555" s="86"/>
      <c r="F555" s="86"/>
      <c r="G555" s="86"/>
      <c r="H555" s="86"/>
      <c r="I555" s="25"/>
      <c r="J555" s="25"/>
      <c r="K555" s="25"/>
      <c r="L555" s="26"/>
    </row>
    <row r="556" spans="1:12" s="14" customFormat="1" ht="16.100000000000001" thickBot="1" x14ac:dyDescent="0.95">
      <c r="A556" s="46"/>
      <c r="B556" s="13"/>
      <c r="C556" s="13"/>
      <c r="D556" s="13"/>
      <c r="E556" s="13"/>
      <c r="F556" s="13"/>
      <c r="G556" s="13"/>
      <c r="H556" s="62" t="s">
        <v>9</v>
      </c>
      <c r="I556" s="63"/>
      <c r="J556" s="63"/>
      <c r="K556" s="63"/>
      <c r="L556" s="64"/>
    </row>
    <row r="557" spans="1:12" s="14" customFormat="1" ht="16.100000000000001" thickBot="1" x14ac:dyDescent="0.95">
      <c r="A557" s="15"/>
      <c r="B557" s="13"/>
      <c r="C557" s="13"/>
      <c r="D557" s="13"/>
      <c r="E557" s="13"/>
      <c r="F557" s="13"/>
      <c r="G557" s="13"/>
      <c r="H557" s="65" t="s">
        <v>10</v>
      </c>
      <c r="I557" s="65"/>
      <c r="J557" s="16" t="s">
        <v>11</v>
      </c>
      <c r="K557" s="66" t="s">
        <v>12</v>
      </c>
      <c r="L557" s="66"/>
    </row>
    <row r="558" spans="1:12" s="14" customFormat="1" ht="16.100000000000001" thickBot="1" x14ac:dyDescent="0.95">
      <c r="A558" s="15"/>
      <c r="B558" s="13"/>
      <c r="C558" s="13"/>
      <c r="D558" s="13"/>
      <c r="E558" s="13"/>
      <c r="F558" s="13"/>
      <c r="G558" s="13"/>
      <c r="H558" s="67" t="str">
        <f>H504</f>
        <v>Wellhead Equipment</v>
      </c>
      <c r="I558" s="68"/>
      <c r="J558" s="17"/>
      <c r="K558" s="69">
        <v>0</v>
      </c>
      <c r="L558" s="70"/>
    </row>
    <row r="559" spans="1:12" s="14" customFormat="1" ht="16.100000000000001" thickBot="1" x14ac:dyDescent="0.95">
      <c r="A559" s="15"/>
      <c r="B559" s="13"/>
      <c r="C559" s="13"/>
      <c r="D559" s="13"/>
      <c r="E559" s="13"/>
      <c r="F559" s="13"/>
      <c r="G559" s="13"/>
      <c r="H559" s="67" t="str">
        <f t="shared" ref="H559:H583" si="9">H505</f>
        <v>Tubing/Nipples</v>
      </c>
      <c r="I559" s="68"/>
      <c r="J559" s="18"/>
      <c r="K559" s="58">
        <v>0</v>
      </c>
      <c r="L559" s="59"/>
    </row>
    <row r="560" spans="1:12" s="14" customFormat="1" ht="16.100000000000001" thickBot="1" x14ac:dyDescent="0.95">
      <c r="A560" s="15"/>
      <c r="B560" s="13"/>
      <c r="C560" s="13"/>
      <c r="D560" s="13"/>
      <c r="E560" s="13"/>
      <c r="F560" s="13"/>
      <c r="G560" s="13"/>
      <c r="H560" s="67" t="str">
        <f t="shared" si="9"/>
        <v>Packers</v>
      </c>
      <c r="I560" s="68"/>
      <c r="J560" s="18"/>
      <c r="K560" s="58">
        <v>0</v>
      </c>
      <c r="L560" s="59"/>
    </row>
    <row r="561" spans="1:12" s="14" customFormat="1" ht="16.100000000000001" thickBot="1" x14ac:dyDescent="0.95">
      <c r="A561" s="15"/>
      <c r="B561" s="13"/>
      <c r="C561" s="13"/>
      <c r="D561" s="13"/>
      <c r="E561" s="13"/>
      <c r="F561" s="13"/>
      <c r="G561" s="13"/>
      <c r="H561" s="67" t="str">
        <f t="shared" si="9"/>
        <v>Pump/Rods</v>
      </c>
      <c r="I561" s="68"/>
      <c r="J561" s="18"/>
      <c r="K561" s="58">
        <v>0</v>
      </c>
      <c r="L561" s="59"/>
    </row>
    <row r="562" spans="1:12" s="14" customFormat="1" ht="16.100000000000001" thickBot="1" x14ac:dyDescent="0.95">
      <c r="A562" s="15"/>
      <c r="B562" s="13"/>
      <c r="C562" s="13"/>
      <c r="D562" s="13"/>
      <c r="E562" s="13"/>
      <c r="F562" s="13"/>
      <c r="G562" s="13"/>
      <c r="H562" s="67" t="str">
        <f t="shared" si="9"/>
        <v>Bridge Plug(s)</v>
      </c>
      <c r="I562" s="68"/>
      <c r="J562" s="18"/>
      <c r="K562" s="58">
        <v>0</v>
      </c>
      <c r="L562" s="59"/>
    </row>
    <row r="563" spans="1:12" s="14" customFormat="1" ht="16.100000000000001" thickBot="1" x14ac:dyDescent="0.95">
      <c r="A563" s="15"/>
      <c r="B563" s="13"/>
      <c r="C563" s="13"/>
      <c r="D563" s="13"/>
      <c r="E563" s="13"/>
      <c r="F563" s="13"/>
      <c r="G563" s="13"/>
      <c r="H563" s="67" t="str">
        <f t="shared" si="9"/>
        <v>Service Rig/Anchors</v>
      </c>
      <c r="I563" s="68"/>
      <c r="J563" s="18"/>
      <c r="K563" s="58">
        <v>0</v>
      </c>
      <c r="L563" s="59"/>
    </row>
    <row r="564" spans="1:12" s="14" customFormat="1" ht="16.100000000000001" thickBot="1" x14ac:dyDescent="0.95">
      <c r="A564" s="15"/>
      <c r="B564" s="13"/>
      <c r="C564" s="13"/>
      <c r="D564" s="13"/>
      <c r="E564" s="13"/>
      <c r="F564" s="13"/>
      <c r="G564" s="13"/>
      <c r="H564" s="67" t="str">
        <f t="shared" si="9"/>
        <v>E-Line/Slickline</v>
      </c>
      <c r="I564" s="68"/>
      <c r="J564" s="18"/>
      <c r="K564" s="58">
        <v>0</v>
      </c>
      <c r="L564" s="59"/>
    </row>
    <row r="565" spans="1:12" s="14" customFormat="1" ht="16.100000000000001" thickBot="1" x14ac:dyDescent="0.95">
      <c r="A565" s="15"/>
      <c r="B565" s="13"/>
      <c r="C565" s="13"/>
      <c r="D565" s="13"/>
      <c r="E565" s="13"/>
      <c r="F565" s="13"/>
      <c r="G565" s="13"/>
      <c r="H565" s="67" t="str">
        <f t="shared" si="9"/>
        <v>Stimulation</v>
      </c>
      <c r="I565" s="68"/>
      <c r="J565" s="18"/>
      <c r="K565" s="58">
        <v>0</v>
      </c>
      <c r="L565" s="59"/>
    </row>
    <row r="566" spans="1:12" s="14" customFormat="1" ht="16.100000000000001" thickBot="1" x14ac:dyDescent="0.95">
      <c r="A566" s="15"/>
      <c r="B566" s="13"/>
      <c r="C566" s="13"/>
      <c r="D566" s="13"/>
      <c r="E566" s="13"/>
      <c r="F566" s="13"/>
      <c r="G566" s="13"/>
      <c r="H566" s="67" t="str">
        <f t="shared" si="9"/>
        <v>Cementing</v>
      </c>
      <c r="I566" s="68"/>
      <c r="J566" s="18"/>
      <c r="K566" s="58">
        <v>0</v>
      </c>
      <c r="L566" s="59"/>
    </row>
    <row r="567" spans="1:12" s="14" customFormat="1" ht="16.100000000000001" thickBot="1" x14ac:dyDescent="0.95">
      <c r="A567" s="15"/>
      <c r="B567" s="13"/>
      <c r="C567" s="13"/>
      <c r="D567" s="13"/>
      <c r="E567" s="13"/>
      <c r="F567" s="13"/>
      <c r="G567" s="13"/>
      <c r="H567" s="67" t="str">
        <f t="shared" si="9"/>
        <v>Coiled Tubing</v>
      </c>
      <c r="I567" s="68"/>
      <c r="J567" s="18"/>
      <c r="K567" s="58">
        <v>0</v>
      </c>
      <c r="L567" s="59"/>
    </row>
    <row r="568" spans="1:12" s="14" customFormat="1" ht="16.100000000000001" thickBot="1" x14ac:dyDescent="0.95">
      <c r="A568" s="15"/>
      <c r="B568" s="13"/>
      <c r="C568" s="13"/>
      <c r="D568" s="13"/>
      <c r="E568" s="13"/>
      <c r="F568" s="13"/>
      <c r="G568" s="13"/>
      <c r="H568" s="67" t="str">
        <f t="shared" si="9"/>
        <v>Testing</v>
      </c>
      <c r="I568" s="68"/>
      <c r="J568" s="18"/>
      <c r="K568" s="58">
        <v>0</v>
      </c>
      <c r="L568" s="59"/>
    </row>
    <row r="569" spans="1:12" s="14" customFormat="1" ht="16.100000000000001" thickBot="1" x14ac:dyDescent="0.95">
      <c r="A569" s="15"/>
      <c r="B569" s="13"/>
      <c r="C569" s="13"/>
      <c r="D569" s="13"/>
      <c r="E569" s="13"/>
      <c r="F569" s="13"/>
      <c r="G569" s="13"/>
      <c r="H569" s="67" t="str">
        <f t="shared" si="9"/>
        <v>Safety Equipment</v>
      </c>
      <c r="I569" s="68"/>
      <c r="J569" s="18"/>
      <c r="K569" s="58">
        <v>0</v>
      </c>
      <c r="L569" s="59"/>
    </row>
    <row r="570" spans="1:12" s="14" customFormat="1" ht="16.100000000000001" thickBot="1" x14ac:dyDescent="0.95">
      <c r="A570" s="15"/>
      <c r="B570" s="13"/>
      <c r="C570" s="13"/>
      <c r="D570" s="13"/>
      <c r="E570" s="13"/>
      <c r="F570" s="13"/>
      <c r="G570" s="13"/>
      <c r="H570" s="67" t="str">
        <f t="shared" si="9"/>
        <v>Hot Oil Unit</v>
      </c>
      <c r="I570" s="68"/>
      <c r="J570" s="18"/>
      <c r="K570" s="58">
        <v>0</v>
      </c>
      <c r="L570" s="59"/>
    </row>
    <row r="571" spans="1:12" s="14" customFormat="1" ht="16.100000000000001" thickBot="1" x14ac:dyDescent="0.95">
      <c r="A571" s="15"/>
      <c r="B571" s="13"/>
      <c r="C571" s="13"/>
      <c r="D571" s="13"/>
      <c r="E571" s="13"/>
      <c r="F571" s="13"/>
      <c r="G571" s="13"/>
      <c r="H571" s="67" t="str">
        <f t="shared" si="9"/>
        <v>Trucking/Transportation</v>
      </c>
      <c r="I571" s="68"/>
      <c r="J571" s="18"/>
      <c r="K571" s="58">
        <v>0</v>
      </c>
      <c r="L571" s="59"/>
    </row>
    <row r="572" spans="1:12" s="14" customFormat="1" ht="16.100000000000001" thickBot="1" x14ac:dyDescent="0.95">
      <c r="A572" s="15"/>
      <c r="B572" s="13"/>
      <c r="C572" s="13"/>
      <c r="D572" s="13"/>
      <c r="E572" s="13"/>
      <c r="F572" s="13"/>
      <c r="G572" s="13"/>
      <c r="H572" s="67" t="str">
        <f t="shared" si="9"/>
        <v>Rental Equipment</v>
      </c>
      <c r="I572" s="68"/>
      <c r="J572" s="18"/>
      <c r="K572" s="58">
        <v>0</v>
      </c>
      <c r="L572" s="59"/>
    </row>
    <row r="573" spans="1:12" s="14" customFormat="1" ht="16.100000000000001" thickBot="1" x14ac:dyDescent="0.95">
      <c r="A573" s="15"/>
      <c r="B573" s="13"/>
      <c r="C573" s="13"/>
      <c r="D573" s="13"/>
      <c r="E573" s="13"/>
      <c r="F573" s="13"/>
      <c r="G573" s="13"/>
      <c r="H573" s="67" t="str">
        <f t="shared" si="9"/>
        <v>Materials</v>
      </c>
      <c r="I573" s="68"/>
      <c r="J573" s="18"/>
      <c r="K573" s="58">
        <v>0</v>
      </c>
      <c r="L573" s="59"/>
    </row>
    <row r="574" spans="1:12" s="14" customFormat="1" ht="16.100000000000001" thickBot="1" x14ac:dyDescent="0.95">
      <c r="A574" s="15"/>
      <c r="B574" s="13"/>
      <c r="C574" s="13"/>
      <c r="D574" s="13"/>
      <c r="E574" s="13"/>
      <c r="F574" s="13"/>
      <c r="G574" s="13"/>
      <c r="H574" s="67" t="str">
        <f t="shared" si="9"/>
        <v>Wellsite Supervision</v>
      </c>
      <c r="I574" s="68"/>
      <c r="J574" s="18"/>
      <c r="K574" s="58">
        <v>0</v>
      </c>
      <c r="L574" s="59"/>
    </row>
    <row r="575" spans="1:12" s="14" customFormat="1" ht="16.100000000000001" thickBot="1" x14ac:dyDescent="0.95">
      <c r="A575" s="15"/>
      <c r="B575" s="13"/>
      <c r="C575" s="13"/>
      <c r="D575" s="13"/>
      <c r="E575" s="13"/>
      <c r="F575" s="13"/>
      <c r="G575" s="13"/>
      <c r="H575" s="67" t="str">
        <f t="shared" si="9"/>
        <v>Miscellaneous</v>
      </c>
      <c r="I575" s="68"/>
      <c r="J575" s="18"/>
      <c r="K575" s="58">
        <v>0</v>
      </c>
      <c r="L575" s="59"/>
    </row>
    <row r="576" spans="1:12" s="14" customFormat="1" ht="16.100000000000001" thickBot="1" x14ac:dyDescent="0.95">
      <c r="A576" s="15"/>
      <c r="B576" s="13"/>
      <c r="C576" s="13"/>
      <c r="D576" s="13"/>
      <c r="E576" s="13"/>
      <c r="F576" s="13"/>
      <c r="G576" s="13"/>
      <c r="H576" s="67">
        <f t="shared" si="9"/>
        <v>0</v>
      </c>
      <c r="I576" s="68"/>
      <c r="J576" s="18"/>
      <c r="K576" s="58"/>
      <c r="L576" s="59"/>
    </row>
    <row r="577" spans="1:12" s="14" customFormat="1" ht="16.100000000000001" thickBot="1" x14ac:dyDescent="0.95">
      <c r="A577" s="15"/>
      <c r="B577" s="13"/>
      <c r="C577" s="13"/>
      <c r="D577" s="13"/>
      <c r="E577" s="13"/>
      <c r="F577" s="13"/>
      <c r="G577" s="13"/>
      <c r="H577" s="67">
        <f t="shared" si="9"/>
        <v>0</v>
      </c>
      <c r="I577" s="68"/>
      <c r="J577" s="18"/>
      <c r="K577" s="58"/>
      <c r="L577" s="59"/>
    </row>
    <row r="578" spans="1:12" s="14" customFormat="1" ht="16.100000000000001" thickBot="1" x14ac:dyDescent="0.95">
      <c r="A578" s="15"/>
      <c r="B578" s="13"/>
      <c r="C578" s="13"/>
      <c r="D578" s="13"/>
      <c r="E578" s="13"/>
      <c r="F578" s="13"/>
      <c r="G578" s="13"/>
      <c r="H578" s="67">
        <f t="shared" si="9"/>
        <v>0</v>
      </c>
      <c r="I578" s="68"/>
      <c r="J578" s="18"/>
      <c r="K578" s="58"/>
      <c r="L578" s="59"/>
    </row>
    <row r="579" spans="1:12" s="14" customFormat="1" ht="16.100000000000001" thickBot="1" x14ac:dyDescent="0.95">
      <c r="A579" s="15"/>
      <c r="B579" s="13"/>
      <c r="C579" s="13"/>
      <c r="D579" s="13"/>
      <c r="E579" s="13"/>
      <c r="F579" s="13"/>
      <c r="G579" s="13"/>
      <c r="H579" s="67">
        <f t="shared" si="9"/>
        <v>0</v>
      </c>
      <c r="I579" s="68"/>
      <c r="J579" s="18"/>
      <c r="K579" s="58"/>
      <c r="L579" s="59"/>
    </row>
    <row r="580" spans="1:12" s="14" customFormat="1" ht="16.100000000000001" thickBot="1" x14ac:dyDescent="0.95">
      <c r="A580" s="15"/>
      <c r="B580" s="13"/>
      <c r="C580" s="13"/>
      <c r="D580" s="13"/>
      <c r="E580" s="13"/>
      <c r="F580" s="13"/>
      <c r="G580" s="13"/>
      <c r="H580" s="67">
        <f t="shared" si="9"/>
        <v>0</v>
      </c>
      <c r="I580" s="68"/>
      <c r="J580" s="18"/>
      <c r="K580" s="58"/>
      <c r="L580" s="59"/>
    </row>
    <row r="581" spans="1:12" s="14" customFormat="1" ht="16.100000000000001" thickBot="1" x14ac:dyDescent="0.95">
      <c r="A581" s="15"/>
      <c r="B581" s="13"/>
      <c r="C581" s="13"/>
      <c r="D581" s="13"/>
      <c r="E581" s="13"/>
      <c r="F581" s="13"/>
      <c r="G581" s="13"/>
      <c r="H581" s="67">
        <f t="shared" si="9"/>
        <v>0</v>
      </c>
      <c r="I581" s="68"/>
      <c r="J581" s="18"/>
      <c r="K581" s="58"/>
      <c r="L581" s="59"/>
    </row>
    <row r="582" spans="1:12" s="14" customFormat="1" ht="16.100000000000001" thickBot="1" x14ac:dyDescent="0.95">
      <c r="A582" s="15"/>
      <c r="B582" s="13"/>
      <c r="C582" s="13"/>
      <c r="D582" s="13"/>
      <c r="E582" s="13"/>
      <c r="F582" s="13"/>
      <c r="G582" s="13"/>
      <c r="H582" s="67">
        <f t="shared" si="9"/>
        <v>0</v>
      </c>
      <c r="I582" s="68"/>
      <c r="J582" s="18"/>
      <c r="K582" s="58"/>
      <c r="L582" s="59"/>
    </row>
    <row r="583" spans="1:12" s="14" customFormat="1" ht="16.100000000000001" thickBot="1" x14ac:dyDescent="0.95">
      <c r="A583" s="15"/>
      <c r="B583" s="13"/>
      <c r="C583" s="13"/>
      <c r="D583" s="13"/>
      <c r="E583" s="13"/>
      <c r="F583" s="13"/>
      <c r="G583" s="13"/>
      <c r="H583" s="67">
        <f t="shared" si="9"/>
        <v>0</v>
      </c>
      <c r="I583" s="68"/>
      <c r="J583" s="18"/>
      <c r="K583" s="58"/>
      <c r="L583" s="59"/>
    </row>
    <row r="584" spans="1:12" ht="13.1" x14ac:dyDescent="0.7">
      <c r="A584" s="19" t="s">
        <v>31</v>
      </c>
      <c r="B584" s="20"/>
      <c r="C584" s="20"/>
      <c r="D584" s="87">
        <f>IF(J546="Work Start",0,J546+1)</f>
        <v>11</v>
      </c>
      <c r="E584" s="87"/>
      <c r="F584" s="20"/>
      <c r="G584" s="20"/>
      <c r="H584" s="20"/>
      <c r="I584" s="20"/>
      <c r="J584" s="20"/>
      <c r="K584" s="20"/>
      <c r="L584" s="21"/>
    </row>
    <row r="585" spans="1:12" x14ac:dyDescent="0.65">
      <c r="A585" s="22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4"/>
    </row>
    <row r="586" spans="1:12" ht="13.75" thickBot="1" x14ac:dyDescent="0.85">
      <c r="A586" s="147" t="s">
        <v>112</v>
      </c>
      <c r="B586" s="148"/>
      <c r="C586" s="148"/>
      <c r="D586" s="146" t="str">
        <f>D532</f>
        <v>English Values</v>
      </c>
      <c r="E586" s="146"/>
      <c r="F586" s="2"/>
      <c r="G586" s="25"/>
      <c r="H586" s="25"/>
      <c r="I586" s="25"/>
      <c r="J586" s="25"/>
      <c r="K586" s="25"/>
      <c r="L586" s="26"/>
    </row>
    <row r="587" spans="1:12" ht="15.45" x14ac:dyDescent="0.8">
      <c r="A587" s="27" t="s">
        <v>32</v>
      </c>
      <c r="B587" s="28"/>
      <c r="C587" s="52">
        <f>C533</f>
        <v>0</v>
      </c>
      <c r="D587" s="52"/>
      <c r="E587" s="29" t="s">
        <v>33</v>
      </c>
      <c r="F587" s="30">
        <f>F533</f>
        <v>0</v>
      </c>
      <c r="G587" s="31" t="s">
        <v>34</v>
      </c>
      <c r="H587" s="32">
        <v>0</v>
      </c>
      <c r="I587" s="53" t="s">
        <v>36</v>
      </c>
      <c r="J587" s="53"/>
      <c r="K587" s="33"/>
      <c r="L587" s="34" t="str">
        <f>L533</f>
        <v>° F</v>
      </c>
    </row>
    <row r="588" spans="1:12" x14ac:dyDescent="0.65">
      <c r="A588" s="1" t="s">
        <v>38</v>
      </c>
      <c r="B588" s="2"/>
      <c r="C588" s="2"/>
      <c r="D588" s="2" t="s">
        <v>39</v>
      </c>
      <c r="E588" s="2"/>
      <c r="F588" s="2">
        <v>0</v>
      </c>
      <c r="G588" s="2"/>
      <c r="H588" s="35" t="s">
        <v>40</v>
      </c>
      <c r="I588" s="2"/>
      <c r="J588" s="2"/>
      <c r="K588" s="72">
        <f>SUM(K558:L583)</f>
        <v>0</v>
      </c>
      <c r="L588" s="73"/>
    </row>
    <row r="589" spans="1:12" x14ac:dyDescent="0.65">
      <c r="A589" s="1"/>
      <c r="B589" s="2"/>
      <c r="C589" s="2"/>
      <c r="D589" s="36" t="s">
        <v>41</v>
      </c>
      <c r="E589" s="36" t="s">
        <v>42</v>
      </c>
      <c r="F589" s="36" t="s">
        <v>53</v>
      </c>
      <c r="G589" s="2"/>
      <c r="H589" s="37" t="s">
        <v>43</v>
      </c>
      <c r="I589" s="2"/>
      <c r="J589" s="2"/>
      <c r="K589" s="72">
        <f>K536</f>
        <v>0</v>
      </c>
      <c r="L589" s="73"/>
    </row>
    <row r="590" spans="1:12" ht="13.5" thickBot="1" x14ac:dyDescent="0.8">
      <c r="A590" s="117" t="s">
        <v>55</v>
      </c>
      <c r="B590" s="2"/>
      <c r="C590" s="2"/>
      <c r="D590" s="119">
        <f>IF(D594&gt;0,D592-D594,D592+D593+D591)</f>
        <v>0</v>
      </c>
      <c r="E590" s="119">
        <f>IF(E594&gt;0,E592-E594,E592+E593+E591)</f>
        <v>0</v>
      </c>
      <c r="F590" s="119">
        <f>IF(F594&gt;0,F592-F594,F592+F593+F591)</f>
        <v>0</v>
      </c>
      <c r="G590" s="2"/>
      <c r="H590" s="37" t="s">
        <v>44</v>
      </c>
      <c r="I590" s="2"/>
      <c r="J590" s="2"/>
      <c r="K590" s="74">
        <f>K588+K589</f>
        <v>0</v>
      </c>
      <c r="L590" s="75"/>
    </row>
    <row r="591" spans="1:12" ht="13.5" thickTop="1" x14ac:dyDescent="0.65">
      <c r="A591" s="38" t="s">
        <v>56</v>
      </c>
      <c r="B591" s="2"/>
      <c r="C591" s="2"/>
      <c r="D591" s="120"/>
      <c r="E591" s="120"/>
      <c r="F591" s="120"/>
      <c r="G591" s="2"/>
      <c r="H591" s="37"/>
      <c r="I591" s="2"/>
      <c r="J591" s="2"/>
      <c r="K591" s="39"/>
      <c r="L591" s="40"/>
    </row>
    <row r="592" spans="1:12" x14ac:dyDescent="0.65">
      <c r="A592" s="117" t="s">
        <v>57</v>
      </c>
      <c r="B592" s="2"/>
      <c r="C592" s="2"/>
      <c r="D592" s="120"/>
      <c r="E592" s="120"/>
      <c r="F592" s="120"/>
      <c r="G592" s="2"/>
      <c r="H592" s="41" t="s">
        <v>45</v>
      </c>
      <c r="I592" s="23"/>
      <c r="J592" s="23"/>
      <c r="K592" s="83">
        <f>K538</f>
        <v>0</v>
      </c>
      <c r="L592" s="84"/>
    </row>
    <row r="593" spans="1:12" x14ac:dyDescent="0.65">
      <c r="A593" s="117" t="s">
        <v>58</v>
      </c>
      <c r="B593" s="2"/>
      <c r="C593" s="2"/>
      <c r="D593" s="120"/>
      <c r="E593" s="120"/>
      <c r="F593" s="120"/>
      <c r="G593" s="2"/>
      <c r="H593" s="90">
        <f>H539</f>
        <v>0</v>
      </c>
      <c r="I593" s="91"/>
      <c r="J593" s="92"/>
      <c r="K593" s="88">
        <f>K539</f>
        <v>0</v>
      </c>
      <c r="L593" s="89"/>
    </row>
    <row r="594" spans="1:12" ht="13.5" thickBot="1" x14ac:dyDescent="0.8">
      <c r="A594" s="118" t="s">
        <v>59</v>
      </c>
      <c r="B594" s="25"/>
      <c r="C594" s="25"/>
      <c r="D594" s="121"/>
      <c r="E594" s="121"/>
      <c r="F594" s="121"/>
      <c r="G594" s="25"/>
      <c r="H594" s="78" t="s">
        <v>46</v>
      </c>
      <c r="I594" s="79"/>
      <c r="J594" s="80"/>
      <c r="K594" s="78" t="s">
        <v>47</v>
      </c>
      <c r="L594" s="81"/>
    </row>
    <row r="595" spans="1:12" ht="13.5" thickBot="1" x14ac:dyDescent="0.8">
      <c r="A595" s="42"/>
      <c r="B595" s="43"/>
      <c r="C595" s="43"/>
      <c r="D595" s="44"/>
      <c r="E595" s="44"/>
      <c r="F595" s="44"/>
      <c r="G595" s="43"/>
      <c r="H595" s="45"/>
      <c r="I595" s="45"/>
      <c r="J595" s="45"/>
      <c r="K595" s="45"/>
      <c r="L595" s="45"/>
    </row>
    <row r="596" spans="1:12" ht="13.1" x14ac:dyDescent="0.7">
      <c r="A596" s="49" t="str">
        <f>A542</f>
        <v>DATA SUMMARY</v>
      </c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1"/>
    </row>
    <row r="597" spans="1:12" x14ac:dyDescent="0.65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4"/>
    </row>
    <row r="598" spans="1:12" x14ac:dyDescent="0.65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4"/>
    </row>
    <row r="599" spans="1:12" x14ac:dyDescent="0.65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4"/>
    </row>
    <row r="600" spans="1:12" ht="13.1" x14ac:dyDescent="0.7">
      <c r="A600" s="5" t="s">
        <v>1</v>
      </c>
      <c r="B600" s="2">
        <f>B546</f>
        <v>0</v>
      </c>
      <c r="C600" s="2"/>
      <c r="D600" s="2"/>
      <c r="E600" s="2"/>
      <c r="F600" s="2"/>
      <c r="G600" s="6" t="s">
        <v>2</v>
      </c>
      <c r="H600" s="6"/>
      <c r="I600" s="2"/>
      <c r="J600" s="94">
        <f>IF(J546="Work Start",0,J546+1)</f>
        <v>11</v>
      </c>
      <c r="K600" s="94"/>
      <c r="L600" s="95"/>
    </row>
    <row r="601" spans="1:12" ht="13.1" x14ac:dyDescent="0.7">
      <c r="A601" s="1"/>
      <c r="B601" s="2"/>
      <c r="C601" s="2"/>
      <c r="D601" s="2"/>
      <c r="E601" s="2"/>
      <c r="F601" s="2"/>
      <c r="G601" s="6"/>
      <c r="H601" s="6"/>
      <c r="I601" s="2"/>
      <c r="J601" s="2"/>
      <c r="K601" s="2"/>
      <c r="L601" s="4"/>
    </row>
    <row r="602" spans="1:12" ht="13.1" x14ac:dyDescent="0.7">
      <c r="A602" s="5" t="s">
        <v>3</v>
      </c>
      <c r="B602" s="2"/>
      <c r="C602" s="54">
        <f>C548</f>
        <v>0</v>
      </c>
      <c r="D602" s="55"/>
      <c r="E602" s="55"/>
      <c r="F602" s="55"/>
      <c r="G602" s="55"/>
      <c r="H602" s="6" t="s">
        <v>4</v>
      </c>
      <c r="I602" s="3">
        <f>I548+1</f>
        <v>12</v>
      </c>
      <c r="J602" s="2"/>
      <c r="K602" s="2"/>
      <c r="L602" s="4"/>
    </row>
    <row r="603" spans="1:12" ht="13.1" x14ac:dyDescent="0.7">
      <c r="A603" s="5"/>
      <c r="B603" s="2"/>
      <c r="C603" s="55"/>
      <c r="D603" s="55"/>
      <c r="E603" s="55"/>
      <c r="F603" s="55"/>
      <c r="G603" s="55"/>
      <c r="H603" s="2" t="s">
        <v>5</v>
      </c>
      <c r="I603" s="60">
        <f>I549</f>
        <v>0</v>
      </c>
      <c r="J603" s="93"/>
      <c r="K603" s="2"/>
      <c r="L603" s="4"/>
    </row>
    <row r="604" spans="1:12" ht="13.1" x14ac:dyDescent="0.7">
      <c r="A604" s="5" t="s">
        <v>6</v>
      </c>
      <c r="B604" s="2"/>
      <c r="C604" s="2" t="s">
        <v>50</v>
      </c>
      <c r="D604" s="2"/>
      <c r="E604" s="6" t="s">
        <v>7</v>
      </c>
      <c r="F604" s="6"/>
      <c r="G604" s="47">
        <f>G549</f>
        <v>0</v>
      </c>
      <c r="H604" s="47"/>
      <c r="I604" s="47">
        <f>I549</f>
        <v>0</v>
      </c>
      <c r="J604" s="47"/>
      <c r="K604" s="7"/>
      <c r="L604" s="8"/>
    </row>
    <row r="605" spans="1:12" x14ac:dyDescent="0.65">
      <c r="A605" s="1"/>
      <c r="B605" s="2"/>
      <c r="C605" s="2"/>
      <c r="D605" s="2"/>
      <c r="E605" s="2"/>
      <c r="F605" s="2"/>
      <c r="G605" s="56">
        <f>G550</f>
        <v>0</v>
      </c>
      <c r="H605" s="56"/>
      <c r="I605" s="82">
        <f>I550</f>
        <v>0</v>
      </c>
      <c r="J605" s="82"/>
      <c r="K605" s="9"/>
      <c r="L605" s="10"/>
    </row>
    <row r="606" spans="1:12" x14ac:dyDescent="0.65">
      <c r="A606" s="1"/>
      <c r="B606" s="2"/>
      <c r="C606" s="2">
        <v>0</v>
      </c>
      <c r="D606" s="2"/>
      <c r="E606" s="2"/>
      <c r="F606" s="2"/>
      <c r="G606" s="57">
        <f>G551</f>
        <v>0</v>
      </c>
      <c r="H606" s="57"/>
      <c r="I606" s="57">
        <f>I551</f>
        <v>0</v>
      </c>
      <c r="J606" s="57"/>
      <c r="K606" s="7"/>
      <c r="L606" s="8"/>
    </row>
    <row r="607" spans="1:12" x14ac:dyDescent="0.65">
      <c r="A607" s="1"/>
      <c r="B607" s="2"/>
      <c r="C607" s="2"/>
      <c r="D607" s="2"/>
      <c r="E607" s="2"/>
      <c r="F607" s="2"/>
      <c r="G607" s="82">
        <f>G552</f>
        <v>0</v>
      </c>
      <c r="H607" s="82"/>
      <c r="I607" s="82">
        <f>I552</f>
        <v>0</v>
      </c>
      <c r="J607" s="82"/>
      <c r="K607" s="9"/>
      <c r="L607" s="10"/>
    </row>
    <row r="608" spans="1:12" x14ac:dyDescent="0.65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4"/>
    </row>
    <row r="609" spans="1:12" ht="13.75" thickBot="1" x14ac:dyDescent="0.85">
      <c r="A609" s="11"/>
      <c r="B609" s="25"/>
      <c r="C609" s="25"/>
      <c r="D609" s="86" t="s">
        <v>8</v>
      </c>
      <c r="E609" s="86"/>
      <c r="F609" s="86"/>
      <c r="G609" s="86"/>
      <c r="H609" s="86"/>
      <c r="I609" s="25"/>
      <c r="J609" s="25"/>
      <c r="K609" s="25"/>
      <c r="L609" s="26"/>
    </row>
    <row r="610" spans="1:12" s="14" customFormat="1" ht="16.100000000000001" thickBot="1" x14ac:dyDescent="0.95">
      <c r="A610" s="46"/>
      <c r="B610" s="13"/>
      <c r="C610" s="13"/>
      <c r="D610" s="13"/>
      <c r="E610" s="13"/>
      <c r="F610" s="13"/>
      <c r="G610" s="13"/>
      <c r="H610" s="62" t="s">
        <v>9</v>
      </c>
      <c r="I610" s="63"/>
      <c r="J610" s="63"/>
      <c r="K610" s="63"/>
      <c r="L610" s="64"/>
    </row>
    <row r="611" spans="1:12" s="14" customFormat="1" ht="16.100000000000001" thickBot="1" x14ac:dyDescent="0.95">
      <c r="A611" s="15"/>
      <c r="B611" s="13"/>
      <c r="C611" s="13"/>
      <c r="D611" s="13"/>
      <c r="E611" s="13"/>
      <c r="F611" s="13"/>
      <c r="G611" s="13"/>
      <c r="H611" s="65" t="s">
        <v>10</v>
      </c>
      <c r="I611" s="65"/>
      <c r="J611" s="16" t="s">
        <v>11</v>
      </c>
      <c r="K611" s="66" t="s">
        <v>12</v>
      </c>
      <c r="L611" s="66"/>
    </row>
    <row r="612" spans="1:12" s="14" customFormat="1" ht="16.100000000000001" thickBot="1" x14ac:dyDescent="0.95">
      <c r="A612" s="15"/>
      <c r="B612" s="13"/>
      <c r="C612" s="13"/>
      <c r="D612" s="13"/>
      <c r="E612" s="13"/>
      <c r="F612" s="13"/>
      <c r="G612" s="13"/>
      <c r="H612" s="67" t="str">
        <f>H558</f>
        <v>Wellhead Equipment</v>
      </c>
      <c r="I612" s="68"/>
      <c r="J612" s="17"/>
      <c r="K612" s="69">
        <v>0</v>
      </c>
      <c r="L612" s="70"/>
    </row>
    <row r="613" spans="1:12" s="14" customFormat="1" ht="16.100000000000001" thickBot="1" x14ac:dyDescent="0.95">
      <c r="A613" s="15"/>
      <c r="B613" s="13"/>
      <c r="C613" s="13"/>
      <c r="D613" s="13"/>
      <c r="E613" s="13"/>
      <c r="F613" s="13"/>
      <c r="G613" s="13"/>
      <c r="H613" s="67" t="str">
        <f t="shared" ref="H613:H637" si="10">H559</f>
        <v>Tubing/Nipples</v>
      </c>
      <c r="I613" s="68"/>
      <c r="J613" s="18"/>
      <c r="K613" s="58">
        <v>0</v>
      </c>
      <c r="L613" s="59"/>
    </row>
    <row r="614" spans="1:12" s="14" customFormat="1" ht="16.100000000000001" thickBot="1" x14ac:dyDescent="0.95">
      <c r="A614" s="15"/>
      <c r="B614" s="13"/>
      <c r="C614" s="13"/>
      <c r="D614" s="13"/>
      <c r="E614" s="13"/>
      <c r="F614" s="13"/>
      <c r="G614" s="13"/>
      <c r="H614" s="67" t="str">
        <f t="shared" si="10"/>
        <v>Packers</v>
      </c>
      <c r="I614" s="68"/>
      <c r="J614" s="18"/>
      <c r="K614" s="58">
        <v>0</v>
      </c>
      <c r="L614" s="59"/>
    </row>
    <row r="615" spans="1:12" s="14" customFormat="1" ht="16.100000000000001" thickBot="1" x14ac:dyDescent="0.95">
      <c r="A615" s="15"/>
      <c r="B615" s="13"/>
      <c r="C615" s="13"/>
      <c r="D615" s="13"/>
      <c r="E615" s="13"/>
      <c r="F615" s="13"/>
      <c r="G615" s="13"/>
      <c r="H615" s="67" t="str">
        <f t="shared" si="10"/>
        <v>Pump/Rods</v>
      </c>
      <c r="I615" s="68"/>
      <c r="J615" s="18"/>
      <c r="K615" s="58">
        <v>0</v>
      </c>
      <c r="L615" s="59"/>
    </row>
    <row r="616" spans="1:12" s="14" customFormat="1" ht="16.100000000000001" thickBot="1" x14ac:dyDescent="0.95">
      <c r="A616" s="15"/>
      <c r="B616" s="13"/>
      <c r="C616" s="13"/>
      <c r="D616" s="13"/>
      <c r="E616" s="13"/>
      <c r="F616" s="13"/>
      <c r="G616" s="13"/>
      <c r="H616" s="67" t="str">
        <f t="shared" si="10"/>
        <v>Bridge Plug(s)</v>
      </c>
      <c r="I616" s="68"/>
      <c r="J616" s="18"/>
      <c r="K616" s="58">
        <v>0</v>
      </c>
      <c r="L616" s="59"/>
    </row>
    <row r="617" spans="1:12" s="14" customFormat="1" ht="16.100000000000001" thickBot="1" x14ac:dyDescent="0.95">
      <c r="A617" s="15"/>
      <c r="B617" s="13"/>
      <c r="C617" s="13"/>
      <c r="D617" s="13"/>
      <c r="E617" s="13"/>
      <c r="F617" s="13"/>
      <c r="G617" s="13"/>
      <c r="H617" s="67" t="str">
        <f t="shared" si="10"/>
        <v>Service Rig/Anchors</v>
      </c>
      <c r="I617" s="68"/>
      <c r="J617" s="18"/>
      <c r="K617" s="58">
        <v>0</v>
      </c>
      <c r="L617" s="59"/>
    </row>
    <row r="618" spans="1:12" s="14" customFormat="1" ht="16.100000000000001" thickBot="1" x14ac:dyDescent="0.95">
      <c r="A618" s="15"/>
      <c r="B618" s="13"/>
      <c r="C618" s="13"/>
      <c r="D618" s="13"/>
      <c r="E618" s="13"/>
      <c r="F618" s="13"/>
      <c r="G618" s="13"/>
      <c r="H618" s="67" t="str">
        <f t="shared" si="10"/>
        <v>E-Line/Slickline</v>
      </c>
      <c r="I618" s="68"/>
      <c r="J618" s="18"/>
      <c r="K618" s="58">
        <v>0</v>
      </c>
      <c r="L618" s="59"/>
    </row>
    <row r="619" spans="1:12" s="14" customFormat="1" ht="16.100000000000001" thickBot="1" x14ac:dyDescent="0.95">
      <c r="A619" s="15"/>
      <c r="B619" s="13"/>
      <c r="C619" s="13"/>
      <c r="D619" s="13"/>
      <c r="E619" s="13"/>
      <c r="F619" s="13"/>
      <c r="G619" s="13"/>
      <c r="H619" s="67" t="str">
        <f t="shared" si="10"/>
        <v>Stimulation</v>
      </c>
      <c r="I619" s="68"/>
      <c r="J619" s="18"/>
      <c r="K619" s="58">
        <v>0</v>
      </c>
      <c r="L619" s="59"/>
    </row>
    <row r="620" spans="1:12" s="14" customFormat="1" ht="16.100000000000001" thickBot="1" x14ac:dyDescent="0.95">
      <c r="A620" s="15"/>
      <c r="B620" s="13"/>
      <c r="C620" s="13"/>
      <c r="D620" s="13"/>
      <c r="E620" s="13"/>
      <c r="F620" s="13"/>
      <c r="G620" s="13"/>
      <c r="H620" s="67" t="str">
        <f t="shared" si="10"/>
        <v>Cementing</v>
      </c>
      <c r="I620" s="68"/>
      <c r="J620" s="18"/>
      <c r="K620" s="58">
        <v>0</v>
      </c>
      <c r="L620" s="59"/>
    </row>
    <row r="621" spans="1:12" s="14" customFormat="1" ht="16.100000000000001" thickBot="1" x14ac:dyDescent="0.95">
      <c r="A621" s="15"/>
      <c r="B621" s="13"/>
      <c r="C621" s="13"/>
      <c r="D621" s="13"/>
      <c r="E621" s="13"/>
      <c r="F621" s="13"/>
      <c r="G621" s="13"/>
      <c r="H621" s="67" t="str">
        <f t="shared" si="10"/>
        <v>Coiled Tubing</v>
      </c>
      <c r="I621" s="68"/>
      <c r="J621" s="18"/>
      <c r="K621" s="58">
        <v>0</v>
      </c>
      <c r="L621" s="59"/>
    </row>
    <row r="622" spans="1:12" s="14" customFormat="1" ht="16.100000000000001" thickBot="1" x14ac:dyDescent="0.95">
      <c r="A622" s="15"/>
      <c r="B622" s="13"/>
      <c r="C622" s="13"/>
      <c r="D622" s="13"/>
      <c r="E622" s="13"/>
      <c r="F622" s="13"/>
      <c r="G622" s="13"/>
      <c r="H622" s="67" t="str">
        <f t="shared" si="10"/>
        <v>Testing</v>
      </c>
      <c r="I622" s="68"/>
      <c r="J622" s="18"/>
      <c r="K622" s="58">
        <v>0</v>
      </c>
      <c r="L622" s="59"/>
    </row>
    <row r="623" spans="1:12" s="14" customFormat="1" ht="16.100000000000001" thickBot="1" x14ac:dyDescent="0.95">
      <c r="A623" s="15"/>
      <c r="B623" s="13"/>
      <c r="C623" s="13"/>
      <c r="D623" s="13"/>
      <c r="E623" s="13"/>
      <c r="F623" s="13"/>
      <c r="G623" s="13"/>
      <c r="H623" s="67" t="str">
        <f t="shared" si="10"/>
        <v>Safety Equipment</v>
      </c>
      <c r="I623" s="68"/>
      <c r="J623" s="18"/>
      <c r="K623" s="58">
        <v>0</v>
      </c>
      <c r="L623" s="59"/>
    </row>
    <row r="624" spans="1:12" s="14" customFormat="1" ht="16.100000000000001" thickBot="1" x14ac:dyDescent="0.95">
      <c r="A624" s="15"/>
      <c r="B624" s="13"/>
      <c r="C624" s="13"/>
      <c r="D624" s="13"/>
      <c r="E624" s="13"/>
      <c r="F624" s="13"/>
      <c r="G624" s="13"/>
      <c r="H624" s="67" t="str">
        <f t="shared" si="10"/>
        <v>Hot Oil Unit</v>
      </c>
      <c r="I624" s="68"/>
      <c r="J624" s="18"/>
      <c r="K624" s="58">
        <v>0</v>
      </c>
      <c r="L624" s="59"/>
    </row>
    <row r="625" spans="1:12" s="14" customFormat="1" ht="16.100000000000001" thickBot="1" x14ac:dyDescent="0.95">
      <c r="A625" s="15"/>
      <c r="B625" s="13"/>
      <c r="C625" s="13"/>
      <c r="D625" s="13"/>
      <c r="E625" s="13"/>
      <c r="F625" s="13"/>
      <c r="G625" s="13"/>
      <c r="H625" s="67" t="str">
        <f t="shared" si="10"/>
        <v>Trucking/Transportation</v>
      </c>
      <c r="I625" s="68"/>
      <c r="J625" s="18"/>
      <c r="K625" s="58">
        <v>0</v>
      </c>
      <c r="L625" s="59"/>
    </row>
    <row r="626" spans="1:12" s="14" customFormat="1" ht="16.100000000000001" thickBot="1" x14ac:dyDescent="0.95">
      <c r="A626" s="15"/>
      <c r="B626" s="13"/>
      <c r="C626" s="13"/>
      <c r="D626" s="13"/>
      <c r="E626" s="13"/>
      <c r="F626" s="13"/>
      <c r="G626" s="13"/>
      <c r="H626" s="67" t="str">
        <f t="shared" si="10"/>
        <v>Rental Equipment</v>
      </c>
      <c r="I626" s="68"/>
      <c r="J626" s="18"/>
      <c r="K626" s="58">
        <v>0</v>
      </c>
      <c r="L626" s="59"/>
    </row>
    <row r="627" spans="1:12" s="14" customFormat="1" ht="16.100000000000001" thickBot="1" x14ac:dyDescent="0.95">
      <c r="A627" s="15"/>
      <c r="B627" s="13"/>
      <c r="C627" s="13"/>
      <c r="D627" s="13"/>
      <c r="E627" s="13"/>
      <c r="F627" s="13"/>
      <c r="G627" s="13"/>
      <c r="H627" s="67" t="str">
        <f t="shared" si="10"/>
        <v>Materials</v>
      </c>
      <c r="I627" s="68"/>
      <c r="J627" s="18"/>
      <c r="K627" s="58">
        <v>0</v>
      </c>
      <c r="L627" s="59"/>
    </row>
    <row r="628" spans="1:12" s="14" customFormat="1" ht="16.100000000000001" thickBot="1" x14ac:dyDescent="0.95">
      <c r="A628" s="15"/>
      <c r="B628" s="13"/>
      <c r="C628" s="13"/>
      <c r="D628" s="13"/>
      <c r="E628" s="13"/>
      <c r="F628" s="13"/>
      <c r="G628" s="13"/>
      <c r="H628" s="67" t="str">
        <f t="shared" si="10"/>
        <v>Wellsite Supervision</v>
      </c>
      <c r="I628" s="68"/>
      <c r="J628" s="18"/>
      <c r="K628" s="58">
        <v>0</v>
      </c>
      <c r="L628" s="59"/>
    </row>
    <row r="629" spans="1:12" s="14" customFormat="1" ht="16.100000000000001" thickBot="1" x14ac:dyDescent="0.95">
      <c r="A629" s="15"/>
      <c r="B629" s="13"/>
      <c r="C629" s="13"/>
      <c r="D629" s="13"/>
      <c r="E629" s="13"/>
      <c r="F629" s="13"/>
      <c r="G629" s="13"/>
      <c r="H629" s="67" t="str">
        <f t="shared" si="10"/>
        <v>Miscellaneous</v>
      </c>
      <c r="I629" s="68"/>
      <c r="J629" s="18"/>
      <c r="K629" s="58">
        <v>0</v>
      </c>
      <c r="L629" s="59"/>
    </row>
    <row r="630" spans="1:12" s="14" customFormat="1" ht="16.100000000000001" thickBot="1" x14ac:dyDescent="0.95">
      <c r="A630" s="15"/>
      <c r="B630" s="13"/>
      <c r="C630" s="13"/>
      <c r="D630" s="13"/>
      <c r="E630" s="13"/>
      <c r="F630" s="13"/>
      <c r="G630" s="13"/>
      <c r="H630" s="67">
        <f t="shared" si="10"/>
        <v>0</v>
      </c>
      <c r="I630" s="68"/>
      <c r="J630" s="18"/>
      <c r="K630" s="58"/>
      <c r="L630" s="59"/>
    </row>
    <row r="631" spans="1:12" s="14" customFormat="1" ht="16.100000000000001" thickBot="1" x14ac:dyDescent="0.95">
      <c r="A631" s="15"/>
      <c r="B631" s="13"/>
      <c r="C631" s="13"/>
      <c r="D631" s="13"/>
      <c r="E631" s="13"/>
      <c r="F631" s="13"/>
      <c r="G631" s="13"/>
      <c r="H631" s="67">
        <f t="shared" si="10"/>
        <v>0</v>
      </c>
      <c r="I631" s="68"/>
      <c r="J631" s="18"/>
      <c r="K631" s="58"/>
      <c r="L631" s="59"/>
    </row>
    <row r="632" spans="1:12" s="14" customFormat="1" ht="16.100000000000001" thickBot="1" x14ac:dyDescent="0.95">
      <c r="A632" s="15"/>
      <c r="B632" s="13"/>
      <c r="C632" s="13"/>
      <c r="D632" s="13"/>
      <c r="E632" s="13"/>
      <c r="F632" s="13"/>
      <c r="G632" s="13"/>
      <c r="H632" s="67">
        <f t="shared" si="10"/>
        <v>0</v>
      </c>
      <c r="I632" s="68"/>
      <c r="J632" s="18"/>
      <c r="K632" s="58"/>
      <c r="L632" s="59"/>
    </row>
    <row r="633" spans="1:12" s="14" customFormat="1" ht="16.100000000000001" thickBot="1" x14ac:dyDescent="0.95">
      <c r="A633" s="15"/>
      <c r="B633" s="13"/>
      <c r="C633" s="13"/>
      <c r="D633" s="13"/>
      <c r="E633" s="13"/>
      <c r="F633" s="13"/>
      <c r="G633" s="13"/>
      <c r="H633" s="67">
        <f t="shared" si="10"/>
        <v>0</v>
      </c>
      <c r="I633" s="68"/>
      <c r="J633" s="18"/>
      <c r="K633" s="58"/>
      <c r="L633" s="59"/>
    </row>
    <row r="634" spans="1:12" s="14" customFormat="1" ht="16.100000000000001" thickBot="1" x14ac:dyDescent="0.95">
      <c r="A634" s="15"/>
      <c r="B634" s="13"/>
      <c r="C634" s="13"/>
      <c r="D634" s="13"/>
      <c r="E634" s="13"/>
      <c r="F634" s="13"/>
      <c r="G634" s="13"/>
      <c r="H634" s="67">
        <f t="shared" si="10"/>
        <v>0</v>
      </c>
      <c r="I634" s="68"/>
      <c r="J634" s="18"/>
      <c r="K634" s="58"/>
      <c r="L634" s="59"/>
    </row>
    <row r="635" spans="1:12" s="14" customFormat="1" ht="16.100000000000001" thickBot="1" x14ac:dyDescent="0.95">
      <c r="A635" s="15"/>
      <c r="B635" s="13"/>
      <c r="C635" s="13"/>
      <c r="D635" s="13"/>
      <c r="E635" s="13"/>
      <c r="F635" s="13"/>
      <c r="G635" s="13"/>
      <c r="H635" s="67">
        <f t="shared" si="10"/>
        <v>0</v>
      </c>
      <c r="I635" s="68"/>
      <c r="J635" s="18"/>
      <c r="K635" s="58"/>
      <c r="L635" s="59"/>
    </row>
    <row r="636" spans="1:12" s="14" customFormat="1" ht="16.100000000000001" thickBot="1" x14ac:dyDescent="0.95">
      <c r="A636" s="15"/>
      <c r="B636" s="13"/>
      <c r="C636" s="13"/>
      <c r="D636" s="13"/>
      <c r="E636" s="13"/>
      <c r="F636" s="13"/>
      <c r="G636" s="13"/>
      <c r="H636" s="67">
        <f t="shared" si="10"/>
        <v>0</v>
      </c>
      <c r="I636" s="68"/>
      <c r="J636" s="18"/>
      <c r="K636" s="58"/>
      <c r="L636" s="59"/>
    </row>
    <row r="637" spans="1:12" s="14" customFormat="1" ht="16.100000000000001" thickBot="1" x14ac:dyDescent="0.95">
      <c r="A637" s="15"/>
      <c r="B637" s="13"/>
      <c r="C637" s="13"/>
      <c r="D637" s="13"/>
      <c r="E637" s="13"/>
      <c r="F637" s="13"/>
      <c r="G637" s="13"/>
      <c r="H637" s="67">
        <f t="shared" si="10"/>
        <v>0</v>
      </c>
      <c r="I637" s="68"/>
      <c r="J637" s="18"/>
      <c r="K637" s="58"/>
      <c r="L637" s="59"/>
    </row>
    <row r="638" spans="1:12" ht="13.1" x14ac:dyDescent="0.7">
      <c r="A638" s="19" t="s">
        <v>31</v>
      </c>
      <c r="B638" s="20"/>
      <c r="C638" s="20"/>
      <c r="D638" s="87">
        <f>IF(J600=0,0,J600+1)</f>
        <v>12</v>
      </c>
      <c r="E638" s="87"/>
      <c r="F638" s="20"/>
      <c r="G638" s="20"/>
      <c r="H638" s="20"/>
      <c r="I638" s="20"/>
      <c r="J638" s="20"/>
      <c r="K638" s="20"/>
      <c r="L638" s="21"/>
    </row>
    <row r="639" spans="1:12" x14ac:dyDescent="0.65">
      <c r="A639" s="22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4"/>
    </row>
    <row r="640" spans="1:12" ht="13.75" thickBot="1" x14ac:dyDescent="0.85">
      <c r="A640" s="147" t="s">
        <v>112</v>
      </c>
      <c r="B640" s="148"/>
      <c r="C640" s="148"/>
      <c r="D640" s="146" t="str">
        <f>D586</f>
        <v>English Values</v>
      </c>
      <c r="E640" s="146"/>
      <c r="F640" s="2"/>
      <c r="G640" s="25"/>
      <c r="H640" s="25"/>
      <c r="I640" s="25"/>
      <c r="J640" s="25"/>
      <c r="K640" s="25"/>
      <c r="L640" s="26"/>
    </row>
    <row r="641" spans="1:12" ht="15.45" x14ac:dyDescent="0.8">
      <c r="A641" s="27" t="s">
        <v>32</v>
      </c>
      <c r="B641" s="28"/>
      <c r="C641" s="52">
        <f>C587</f>
        <v>0</v>
      </c>
      <c r="D641" s="52"/>
      <c r="E641" s="29" t="s">
        <v>33</v>
      </c>
      <c r="F641" s="30">
        <f>F587</f>
        <v>0</v>
      </c>
      <c r="G641" s="31" t="s">
        <v>34</v>
      </c>
      <c r="H641" s="32">
        <v>0</v>
      </c>
      <c r="I641" s="53" t="s">
        <v>36</v>
      </c>
      <c r="J641" s="53"/>
      <c r="K641" s="33"/>
      <c r="L641" s="34" t="str">
        <f>L587</f>
        <v>° F</v>
      </c>
    </row>
    <row r="642" spans="1:12" x14ac:dyDescent="0.65">
      <c r="A642" s="1" t="s">
        <v>38</v>
      </c>
      <c r="B642" s="2"/>
      <c r="C642" s="2"/>
      <c r="D642" s="2" t="s">
        <v>39</v>
      </c>
      <c r="E642" s="2"/>
      <c r="F642" s="2">
        <v>0</v>
      </c>
      <c r="G642" s="2"/>
      <c r="H642" s="35" t="s">
        <v>40</v>
      </c>
      <c r="I642" s="2"/>
      <c r="J642" s="2"/>
      <c r="K642" s="72">
        <f>SUM(K612:L637)</f>
        <v>0</v>
      </c>
      <c r="L642" s="73"/>
    </row>
    <row r="643" spans="1:12" x14ac:dyDescent="0.65">
      <c r="A643" s="1"/>
      <c r="B643" s="2"/>
      <c r="C643" s="2"/>
      <c r="D643" s="36" t="s">
        <v>41</v>
      </c>
      <c r="E643" s="36" t="s">
        <v>42</v>
      </c>
      <c r="F643" s="36" t="s">
        <v>53</v>
      </c>
      <c r="G643" s="2"/>
      <c r="H643" s="37" t="s">
        <v>43</v>
      </c>
      <c r="I643" s="2"/>
      <c r="J643" s="2"/>
      <c r="K643" s="72">
        <f>K590</f>
        <v>0</v>
      </c>
      <c r="L643" s="73"/>
    </row>
    <row r="644" spans="1:12" ht="13.5" thickBot="1" x14ac:dyDescent="0.8">
      <c r="A644" s="117" t="s">
        <v>55</v>
      </c>
      <c r="B644" s="2"/>
      <c r="C644" s="2"/>
      <c r="D644" s="119">
        <f>IF(D648&gt;0,D646-D648,D646+D647+D645)</f>
        <v>0</v>
      </c>
      <c r="E644" s="119">
        <f>IF(E648&gt;0,E646-E648,E646+E647+E645)</f>
        <v>0</v>
      </c>
      <c r="F644" s="119">
        <f>IF(F648&gt;0,F646-F648,F646+F647+F645)</f>
        <v>0</v>
      </c>
      <c r="G644" s="2"/>
      <c r="H644" s="37" t="s">
        <v>44</v>
      </c>
      <c r="I644" s="2"/>
      <c r="J644" s="2"/>
      <c r="K644" s="74">
        <f>K642+K643</f>
        <v>0</v>
      </c>
      <c r="L644" s="75"/>
    </row>
    <row r="645" spans="1:12" ht="13.5" thickTop="1" x14ac:dyDescent="0.65">
      <c r="A645" s="38" t="s">
        <v>56</v>
      </c>
      <c r="B645" s="2"/>
      <c r="C645" s="2"/>
      <c r="D645" s="120"/>
      <c r="E645" s="120"/>
      <c r="F645" s="120"/>
      <c r="G645" s="2"/>
      <c r="H645" s="37"/>
      <c r="I645" s="2"/>
      <c r="J645" s="2"/>
      <c r="K645" s="39"/>
      <c r="L645" s="40"/>
    </row>
    <row r="646" spans="1:12" x14ac:dyDescent="0.65">
      <c r="A646" s="117" t="s">
        <v>57</v>
      </c>
      <c r="B646" s="2"/>
      <c r="C646" s="2"/>
      <c r="D646" s="120"/>
      <c r="E646" s="120"/>
      <c r="F646" s="120"/>
      <c r="G646" s="2"/>
      <c r="H646" s="41" t="s">
        <v>45</v>
      </c>
      <c r="I646" s="23"/>
      <c r="J646" s="23"/>
      <c r="K646" s="83">
        <f>K592</f>
        <v>0</v>
      </c>
      <c r="L646" s="84"/>
    </row>
    <row r="647" spans="1:12" x14ac:dyDescent="0.65">
      <c r="A647" s="117" t="s">
        <v>58</v>
      </c>
      <c r="B647" s="2"/>
      <c r="C647" s="2"/>
      <c r="D647" s="120"/>
      <c r="E647" s="120"/>
      <c r="F647" s="120"/>
      <c r="G647" s="2"/>
      <c r="H647" s="90">
        <f>H593</f>
        <v>0</v>
      </c>
      <c r="I647" s="91"/>
      <c r="J647" s="92"/>
      <c r="K647" s="88">
        <f>K593</f>
        <v>0</v>
      </c>
      <c r="L647" s="89"/>
    </row>
    <row r="648" spans="1:12" ht="13.5" thickBot="1" x14ac:dyDescent="0.8">
      <c r="A648" s="118" t="s">
        <v>59</v>
      </c>
      <c r="B648" s="25"/>
      <c r="C648" s="25"/>
      <c r="D648" s="121"/>
      <c r="E648" s="121"/>
      <c r="F648" s="121"/>
      <c r="G648" s="25"/>
      <c r="H648" s="78" t="s">
        <v>46</v>
      </c>
      <c r="I648" s="79"/>
      <c r="J648" s="80"/>
      <c r="K648" s="78" t="s">
        <v>47</v>
      </c>
      <c r="L648" s="81"/>
    </row>
    <row r="649" spans="1:12" ht="13.5" thickBot="1" x14ac:dyDescent="0.8">
      <c r="A649" s="43"/>
      <c r="B649" s="43"/>
      <c r="C649" s="43"/>
      <c r="D649" s="44"/>
      <c r="E649" s="44"/>
      <c r="F649" s="44"/>
      <c r="G649" s="43"/>
      <c r="H649" s="45"/>
      <c r="I649" s="45"/>
      <c r="J649" s="45"/>
      <c r="K649" s="45"/>
      <c r="L649" s="45"/>
    </row>
    <row r="650" spans="1:12" ht="13.1" x14ac:dyDescent="0.7">
      <c r="A650" s="49" t="str">
        <f>A596</f>
        <v>DATA SUMMARY</v>
      </c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1"/>
    </row>
    <row r="651" spans="1:12" x14ac:dyDescent="0.65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4"/>
    </row>
    <row r="652" spans="1:12" x14ac:dyDescent="0.65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4"/>
    </row>
    <row r="653" spans="1:12" x14ac:dyDescent="0.65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4"/>
    </row>
    <row r="654" spans="1:12" ht="13.1" x14ac:dyDescent="0.7">
      <c r="A654" s="5" t="s">
        <v>1</v>
      </c>
      <c r="B654" s="2">
        <f>B600</f>
        <v>0</v>
      </c>
      <c r="C654" s="2"/>
      <c r="D654" s="2"/>
      <c r="E654" s="2"/>
      <c r="F654" s="2"/>
      <c r="G654" s="6" t="s">
        <v>2</v>
      </c>
      <c r="H654" s="6"/>
      <c r="I654" s="2"/>
      <c r="J654" s="94">
        <f>IF(J600="Work Start",0,J600+1)</f>
        <v>12</v>
      </c>
      <c r="K654" s="94"/>
      <c r="L654" s="95"/>
    </row>
    <row r="655" spans="1:12" ht="13.1" x14ac:dyDescent="0.7">
      <c r="A655" s="1"/>
      <c r="B655" s="2"/>
      <c r="C655" s="2"/>
      <c r="D655" s="2"/>
      <c r="E655" s="2"/>
      <c r="F655" s="2"/>
      <c r="G655" s="6"/>
      <c r="H655" s="6"/>
      <c r="I655" s="2"/>
      <c r="J655" s="2"/>
      <c r="K655" s="2"/>
      <c r="L655" s="4"/>
    </row>
    <row r="656" spans="1:12" ht="13.1" x14ac:dyDescent="0.7">
      <c r="A656" s="5" t="s">
        <v>3</v>
      </c>
      <c r="B656" s="2"/>
      <c r="C656" s="54">
        <f>C602</f>
        <v>0</v>
      </c>
      <c r="D656" s="55"/>
      <c r="E656" s="55"/>
      <c r="F656" s="55"/>
      <c r="G656" s="55"/>
      <c r="H656" s="6" t="s">
        <v>4</v>
      </c>
      <c r="I656" s="3">
        <f>I602+1</f>
        <v>13</v>
      </c>
      <c r="J656" s="2"/>
      <c r="K656" s="2"/>
      <c r="L656" s="4"/>
    </row>
    <row r="657" spans="1:12" ht="13.1" x14ac:dyDescent="0.7">
      <c r="A657" s="5"/>
      <c r="B657" s="2"/>
      <c r="C657" s="55"/>
      <c r="D657" s="55"/>
      <c r="E657" s="55"/>
      <c r="F657" s="55"/>
      <c r="G657" s="55"/>
      <c r="H657" s="2" t="s">
        <v>5</v>
      </c>
      <c r="I657" s="60">
        <f>I603</f>
        <v>0</v>
      </c>
      <c r="J657" s="93"/>
      <c r="K657" s="2"/>
      <c r="L657" s="4"/>
    </row>
    <row r="658" spans="1:12" ht="13.1" x14ac:dyDescent="0.7">
      <c r="A658" s="5" t="s">
        <v>6</v>
      </c>
      <c r="B658" s="2"/>
      <c r="C658" s="2" t="s">
        <v>50</v>
      </c>
      <c r="D658" s="2"/>
      <c r="E658" s="6" t="s">
        <v>7</v>
      </c>
      <c r="F658" s="6"/>
      <c r="G658" s="47">
        <f>G603</f>
        <v>0</v>
      </c>
      <c r="H658" s="47"/>
      <c r="I658" s="47">
        <f>I603</f>
        <v>0</v>
      </c>
      <c r="J658" s="47"/>
      <c r="K658" s="7"/>
      <c r="L658" s="8"/>
    </row>
    <row r="659" spans="1:12" x14ac:dyDescent="0.65">
      <c r="A659" s="1"/>
      <c r="B659" s="2"/>
      <c r="C659" s="2"/>
      <c r="D659" s="2"/>
      <c r="E659" s="2"/>
      <c r="F659" s="2"/>
      <c r="G659" s="56">
        <f>G604</f>
        <v>0</v>
      </c>
      <c r="H659" s="56"/>
      <c r="I659" s="82">
        <f>I604</f>
        <v>0</v>
      </c>
      <c r="J659" s="82"/>
      <c r="K659" s="9"/>
      <c r="L659" s="10"/>
    </row>
    <row r="660" spans="1:12" x14ac:dyDescent="0.65">
      <c r="A660" s="1"/>
      <c r="B660" s="2"/>
      <c r="C660" s="2">
        <v>0</v>
      </c>
      <c r="D660" s="2"/>
      <c r="E660" s="2"/>
      <c r="F660" s="2"/>
      <c r="G660" s="57">
        <f>G605</f>
        <v>0</v>
      </c>
      <c r="H660" s="57"/>
      <c r="I660" s="57">
        <f>I605</f>
        <v>0</v>
      </c>
      <c r="J660" s="57"/>
      <c r="K660" s="7"/>
      <c r="L660" s="8"/>
    </row>
    <row r="661" spans="1:12" x14ac:dyDescent="0.65">
      <c r="A661" s="1"/>
      <c r="B661" s="2"/>
      <c r="C661" s="2"/>
      <c r="D661" s="2"/>
      <c r="E661" s="2"/>
      <c r="F661" s="2"/>
      <c r="G661" s="82">
        <f>G606</f>
        <v>0</v>
      </c>
      <c r="H661" s="82"/>
      <c r="I661" s="82">
        <f>I606</f>
        <v>0</v>
      </c>
      <c r="J661" s="82"/>
      <c r="K661" s="9"/>
      <c r="L661" s="10"/>
    </row>
    <row r="662" spans="1:12" x14ac:dyDescent="0.65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4"/>
    </row>
    <row r="663" spans="1:12" ht="13.75" thickBot="1" x14ac:dyDescent="0.85">
      <c r="A663" s="11"/>
      <c r="B663" s="25"/>
      <c r="C663" s="25"/>
      <c r="D663" s="86" t="s">
        <v>8</v>
      </c>
      <c r="E663" s="86"/>
      <c r="F663" s="86"/>
      <c r="G663" s="86"/>
      <c r="H663" s="86"/>
      <c r="I663" s="25"/>
      <c r="J663" s="25"/>
      <c r="K663" s="25"/>
      <c r="L663" s="26"/>
    </row>
    <row r="664" spans="1:12" s="14" customFormat="1" ht="16.100000000000001" thickBot="1" x14ac:dyDescent="0.95">
      <c r="A664" s="46"/>
      <c r="B664" s="13"/>
      <c r="C664" s="13"/>
      <c r="D664" s="13"/>
      <c r="E664" s="13"/>
      <c r="F664" s="13"/>
      <c r="G664" s="13"/>
      <c r="H664" s="62" t="s">
        <v>9</v>
      </c>
      <c r="I664" s="63"/>
      <c r="J664" s="63"/>
      <c r="K664" s="63"/>
      <c r="L664" s="64"/>
    </row>
    <row r="665" spans="1:12" s="14" customFormat="1" ht="16.100000000000001" thickBot="1" x14ac:dyDescent="0.95">
      <c r="A665" s="15"/>
      <c r="B665" s="13"/>
      <c r="C665" s="13"/>
      <c r="D665" s="13"/>
      <c r="E665" s="13"/>
      <c r="F665" s="13"/>
      <c r="G665" s="13"/>
      <c r="H665" s="65" t="s">
        <v>10</v>
      </c>
      <c r="I665" s="65"/>
      <c r="J665" s="16" t="s">
        <v>11</v>
      </c>
      <c r="K665" s="66" t="s">
        <v>12</v>
      </c>
      <c r="L665" s="66"/>
    </row>
    <row r="666" spans="1:12" s="14" customFormat="1" ht="16.100000000000001" thickBot="1" x14ac:dyDescent="0.95">
      <c r="A666" s="15"/>
      <c r="B666" s="13"/>
      <c r="C666" s="13"/>
      <c r="D666" s="13"/>
      <c r="E666" s="13"/>
      <c r="F666" s="13"/>
      <c r="G666" s="13"/>
      <c r="H666" s="67" t="str">
        <f>H612</f>
        <v>Wellhead Equipment</v>
      </c>
      <c r="I666" s="68"/>
      <c r="J666" s="17"/>
      <c r="K666" s="69">
        <v>0</v>
      </c>
      <c r="L666" s="70"/>
    </row>
    <row r="667" spans="1:12" s="14" customFormat="1" ht="16.100000000000001" thickBot="1" x14ac:dyDescent="0.95">
      <c r="A667" s="15"/>
      <c r="B667" s="13"/>
      <c r="C667" s="13"/>
      <c r="D667" s="13"/>
      <c r="E667" s="13"/>
      <c r="F667" s="13"/>
      <c r="G667" s="13"/>
      <c r="H667" s="67" t="str">
        <f t="shared" ref="H667:H691" si="11">H613</f>
        <v>Tubing/Nipples</v>
      </c>
      <c r="I667" s="68"/>
      <c r="J667" s="18"/>
      <c r="K667" s="58">
        <v>0</v>
      </c>
      <c r="L667" s="59"/>
    </row>
    <row r="668" spans="1:12" s="14" customFormat="1" ht="16.100000000000001" thickBot="1" x14ac:dyDescent="0.95">
      <c r="A668" s="15"/>
      <c r="B668" s="13"/>
      <c r="C668" s="13"/>
      <c r="D668" s="13"/>
      <c r="E668" s="13"/>
      <c r="F668" s="13"/>
      <c r="G668" s="13"/>
      <c r="H668" s="67" t="str">
        <f t="shared" si="11"/>
        <v>Packers</v>
      </c>
      <c r="I668" s="68"/>
      <c r="J668" s="18"/>
      <c r="K668" s="58">
        <v>0</v>
      </c>
      <c r="L668" s="59"/>
    </row>
    <row r="669" spans="1:12" s="14" customFormat="1" ht="16.100000000000001" thickBot="1" x14ac:dyDescent="0.95">
      <c r="A669" s="15"/>
      <c r="B669" s="13"/>
      <c r="C669" s="13"/>
      <c r="D669" s="13"/>
      <c r="E669" s="13"/>
      <c r="F669" s="13"/>
      <c r="G669" s="13"/>
      <c r="H669" s="67" t="str">
        <f t="shared" si="11"/>
        <v>Pump/Rods</v>
      </c>
      <c r="I669" s="68"/>
      <c r="J669" s="18"/>
      <c r="K669" s="58">
        <v>0</v>
      </c>
      <c r="L669" s="59"/>
    </row>
    <row r="670" spans="1:12" s="14" customFormat="1" ht="16.100000000000001" thickBot="1" x14ac:dyDescent="0.95">
      <c r="A670" s="15"/>
      <c r="B670" s="13"/>
      <c r="C670" s="13"/>
      <c r="D670" s="13"/>
      <c r="E670" s="13"/>
      <c r="F670" s="13"/>
      <c r="G670" s="13"/>
      <c r="H670" s="67" t="str">
        <f t="shared" si="11"/>
        <v>Bridge Plug(s)</v>
      </c>
      <c r="I670" s="68"/>
      <c r="J670" s="18"/>
      <c r="K670" s="58">
        <v>0</v>
      </c>
      <c r="L670" s="59"/>
    </row>
    <row r="671" spans="1:12" s="14" customFormat="1" ht="16.100000000000001" thickBot="1" x14ac:dyDescent="0.95">
      <c r="A671" s="15"/>
      <c r="B671" s="13"/>
      <c r="C671" s="13"/>
      <c r="D671" s="13"/>
      <c r="E671" s="13"/>
      <c r="F671" s="13"/>
      <c r="G671" s="13"/>
      <c r="H671" s="67" t="str">
        <f t="shared" si="11"/>
        <v>Service Rig/Anchors</v>
      </c>
      <c r="I671" s="68"/>
      <c r="J671" s="18"/>
      <c r="K671" s="58">
        <v>0</v>
      </c>
      <c r="L671" s="59"/>
    </row>
    <row r="672" spans="1:12" s="14" customFormat="1" ht="16.100000000000001" thickBot="1" x14ac:dyDescent="0.95">
      <c r="A672" s="15"/>
      <c r="B672" s="13"/>
      <c r="C672" s="13"/>
      <c r="D672" s="13"/>
      <c r="E672" s="13"/>
      <c r="F672" s="13"/>
      <c r="G672" s="13"/>
      <c r="H672" s="67" t="str">
        <f t="shared" si="11"/>
        <v>E-Line/Slickline</v>
      </c>
      <c r="I672" s="68"/>
      <c r="J672" s="18"/>
      <c r="K672" s="58">
        <v>0</v>
      </c>
      <c r="L672" s="59"/>
    </row>
    <row r="673" spans="1:12" s="14" customFormat="1" ht="16.100000000000001" thickBot="1" x14ac:dyDescent="0.95">
      <c r="A673" s="15"/>
      <c r="B673" s="13"/>
      <c r="C673" s="13"/>
      <c r="D673" s="13"/>
      <c r="E673" s="13"/>
      <c r="F673" s="13"/>
      <c r="G673" s="13"/>
      <c r="H673" s="67" t="str">
        <f t="shared" si="11"/>
        <v>Stimulation</v>
      </c>
      <c r="I673" s="68"/>
      <c r="J673" s="18"/>
      <c r="K673" s="58">
        <v>0</v>
      </c>
      <c r="L673" s="59"/>
    </row>
    <row r="674" spans="1:12" s="14" customFormat="1" ht="16.100000000000001" thickBot="1" x14ac:dyDescent="0.95">
      <c r="A674" s="15"/>
      <c r="B674" s="13"/>
      <c r="C674" s="13"/>
      <c r="D674" s="13"/>
      <c r="E674" s="13"/>
      <c r="F674" s="13"/>
      <c r="G674" s="13"/>
      <c r="H674" s="67" t="str">
        <f t="shared" si="11"/>
        <v>Cementing</v>
      </c>
      <c r="I674" s="68"/>
      <c r="J674" s="18"/>
      <c r="K674" s="58">
        <v>0</v>
      </c>
      <c r="L674" s="59"/>
    </row>
    <row r="675" spans="1:12" s="14" customFormat="1" ht="16.100000000000001" thickBot="1" x14ac:dyDescent="0.95">
      <c r="A675" s="15"/>
      <c r="B675" s="13"/>
      <c r="C675" s="13"/>
      <c r="D675" s="13"/>
      <c r="E675" s="13"/>
      <c r="F675" s="13"/>
      <c r="G675" s="13"/>
      <c r="H675" s="67" t="str">
        <f t="shared" si="11"/>
        <v>Coiled Tubing</v>
      </c>
      <c r="I675" s="68"/>
      <c r="J675" s="18"/>
      <c r="K675" s="58">
        <v>0</v>
      </c>
      <c r="L675" s="59"/>
    </row>
    <row r="676" spans="1:12" s="14" customFormat="1" ht="16.100000000000001" thickBot="1" x14ac:dyDescent="0.95">
      <c r="A676" s="15"/>
      <c r="B676" s="13"/>
      <c r="C676" s="13"/>
      <c r="D676" s="13"/>
      <c r="E676" s="13"/>
      <c r="F676" s="13"/>
      <c r="G676" s="13"/>
      <c r="H676" s="67" t="str">
        <f t="shared" si="11"/>
        <v>Testing</v>
      </c>
      <c r="I676" s="68"/>
      <c r="J676" s="18"/>
      <c r="K676" s="58">
        <v>0</v>
      </c>
      <c r="L676" s="59"/>
    </row>
    <row r="677" spans="1:12" s="14" customFormat="1" ht="16.100000000000001" thickBot="1" x14ac:dyDescent="0.95">
      <c r="A677" s="15"/>
      <c r="B677" s="13"/>
      <c r="C677" s="13"/>
      <c r="D677" s="13"/>
      <c r="E677" s="13"/>
      <c r="F677" s="13"/>
      <c r="G677" s="13"/>
      <c r="H677" s="67" t="str">
        <f t="shared" si="11"/>
        <v>Safety Equipment</v>
      </c>
      <c r="I677" s="68"/>
      <c r="J677" s="18"/>
      <c r="K677" s="58">
        <v>0</v>
      </c>
      <c r="L677" s="59"/>
    </row>
    <row r="678" spans="1:12" s="14" customFormat="1" ht="16.100000000000001" thickBot="1" x14ac:dyDescent="0.95">
      <c r="A678" s="15"/>
      <c r="B678" s="13"/>
      <c r="C678" s="13"/>
      <c r="D678" s="13"/>
      <c r="E678" s="13"/>
      <c r="F678" s="13"/>
      <c r="G678" s="13"/>
      <c r="H678" s="67" t="str">
        <f t="shared" si="11"/>
        <v>Hot Oil Unit</v>
      </c>
      <c r="I678" s="68"/>
      <c r="J678" s="18"/>
      <c r="K678" s="58">
        <v>0</v>
      </c>
      <c r="L678" s="59"/>
    </row>
    <row r="679" spans="1:12" s="14" customFormat="1" ht="16.100000000000001" thickBot="1" x14ac:dyDescent="0.95">
      <c r="A679" s="15"/>
      <c r="B679" s="13"/>
      <c r="C679" s="13"/>
      <c r="D679" s="13"/>
      <c r="E679" s="13"/>
      <c r="F679" s="13"/>
      <c r="G679" s="13"/>
      <c r="H679" s="67" t="str">
        <f t="shared" si="11"/>
        <v>Trucking/Transportation</v>
      </c>
      <c r="I679" s="68"/>
      <c r="J679" s="18"/>
      <c r="K679" s="58">
        <v>0</v>
      </c>
      <c r="L679" s="59"/>
    </row>
    <row r="680" spans="1:12" s="14" customFormat="1" ht="16.100000000000001" thickBot="1" x14ac:dyDescent="0.95">
      <c r="A680" s="15"/>
      <c r="B680" s="13"/>
      <c r="C680" s="13"/>
      <c r="D680" s="13"/>
      <c r="E680" s="13"/>
      <c r="F680" s="13"/>
      <c r="G680" s="13"/>
      <c r="H680" s="67" t="str">
        <f t="shared" si="11"/>
        <v>Rental Equipment</v>
      </c>
      <c r="I680" s="68"/>
      <c r="J680" s="18"/>
      <c r="K680" s="58">
        <v>0</v>
      </c>
      <c r="L680" s="59"/>
    </row>
    <row r="681" spans="1:12" s="14" customFormat="1" ht="16.100000000000001" thickBot="1" x14ac:dyDescent="0.95">
      <c r="A681" s="15"/>
      <c r="B681" s="13"/>
      <c r="C681" s="13"/>
      <c r="D681" s="13"/>
      <c r="E681" s="13"/>
      <c r="F681" s="13"/>
      <c r="G681" s="13"/>
      <c r="H681" s="67" t="str">
        <f t="shared" si="11"/>
        <v>Materials</v>
      </c>
      <c r="I681" s="68"/>
      <c r="J681" s="18"/>
      <c r="K681" s="58">
        <v>0</v>
      </c>
      <c r="L681" s="59"/>
    </row>
    <row r="682" spans="1:12" s="14" customFormat="1" ht="16.100000000000001" thickBot="1" x14ac:dyDescent="0.95">
      <c r="A682" s="15"/>
      <c r="B682" s="13"/>
      <c r="C682" s="13"/>
      <c r="D682" s="13"/>
      <c r="E682" s="13"/>
      <c r="F682" s="13"/>
      <c r="G682" s="13"/>
      <c r="H682" s="67" t="str">
        <f t="shared" si="11"/>
        <v>Wellsite Supervision</v>
      </c>
      <c r="I682" s="68"/>
      <c r="J682" s="18"/>
      <c r="K682" s="58">
        <v>0</v>
      </c>
      <c r="L682" s="59"/>
    </row>
    <row r="683" spans="1:12" s="14" customFormat="1" ht="16.100000000000001" thickBot="1" x14ac:dyDescent="0.95">
      <c r="A683" s="15"/>
      <c r="B683" s="13"/>
      <c r="C683" s="13"/>
      <c r="D683" s="13"/>
      <c r="E683" s="13"/>
      <c r="F683" s="13"/>
      <c r="G683" s="13"/>
      <c r="H683" s="67" t="str">
        <f t="shared" si="11"/>
        <v>Miscellaneous</v>
      </c>
      <c r="I683" s="68"/>
      <c r="J683" s="18"/>
      <c r="K683" s="58">
        <v>0</v>
      </c>
      <c r="L683" s="59"/>
    </row>
    <row r="684" spans="1:12" s="14" customFormat="1" ht="16.100000000000001" thickBot="1" x14ac:dyDescent="0.95">
      <c r="A684" s="15"/>
      <c r="B684" s="13"/>
      <c r="C684" s="13"/>
      <c r="D684" s="13"/>
      <c r="E684" s="13"/>
      <c r="F684" s="13"/>
      <c r="G684" s="13"/>
      <c r="H684" s="67">
        <f t="shared" si="11"/>
        <v>0</v>
      </c>
      <c r="I684" s="68"/>
      <c r="J684" s="18"/>
      <c r="K684" s="58"/>
      <c r="L684" s="59"/>
    </row>
    <row r="685" spans="1:12" s="14" customFormat="1" ht="16.100000000000001" thickBot="1" x14ac:dyDescent="0.95">
      <c r="A685" s="15"/>
      <c r="B685" s="13"/>
      <c r="C685" s="13"/>
      <c r="D685" s="13"/>
      <c r="E685" s="13"/>
      <c r="F685" s="13"/>
      <c r="G685" s="13"/>
      <c r="H685" s="67">
        <f t="shared" si="11"/>
        <v>0</v>
      </c>
      <c r="I685" s="68"/>
      <c r="J685" s="18"/>
      <c r="K685" s="58"/>
      <c r="L685" s="59"/>
    </row>
    <row r="686" spans="1:12" s="14" customFormat="1" ht="16.100000000000001" thickBot="1" x14ac:dyDescent="0.95">
      <c r="A686" s="15"/>
      <c r="B686" s="13"/>
      <c r="C686" s="13"/>
      <c r="D686" s="13"/>
      <c r="E686" s="13"/>
      <c r="F686" s="13"/>
      <c r="G686" s="13"/>
      <c r="H686" s="67">
        <f t="shared" si="11"/>
        <v>0</v>
      </c>
      <c r="I686" s="68"/>
      <c r="J686" s="18"/>
      <c r="K686" s="58"/>
      <c r="L686" s="59"/>
    </row>
    <row r="687" spans="1:12" s="14" customFormat="1" ht="16.100000000000001" thickBot="1" x14ac:dyDescent="0.95">
      <c r="A687" s="15"/>
      <c r="B687" s="13"/>
      <c r="C687" s="13"/>
      <c r="D687" s="13"/>
      <c r="E687" s="13"/>
      <c r="F687" s="13"/>
      <c r="G687" s="13"/>
      <c r="H687" s="67">
        <f t="shared" si="11"/>
        <v>0</v>
      </c>
      <c r="I687" s="68"/>
      <c r="J687" s="18"/>
      <c r="K687" s="58"/>
      <c r="L687" s="59"/>
    </row>
    <row r="688" spans="1:12" s="14" customFormat="1" ht="16.100000000000001" thickBot="1" x14ac:dyDescent="0.95">
      <c r="A688" s="15"/>
      <c r="B688" s="13"/>
      <c r="C688" s="13"/>
      <c r="D688" s="13"/>
      <c r="E688" s="13"/>
      <c r="F688" s="13"/>
      <c r="G688" s="13"/>
      <c r="H688" s="67">
        <f t="shared" si="11"/>
        <v>0</v>
      </c>
      <c r="I688" s="68"/>
      <c r="J688" s="18"/>
      <c r="K688" s="58"/>
      <c r="L688" s="59"/>
    </row>
    <row r="689" spans="1:12" s="14" customFormat="1" ht="16.100000000000001" thickBot="1" x14ac:dyDescent="0.95">
      <c r="A689" s="15"/>
      <c r="B689" s="13"/>
      <c r="C689" s="13"/>
      <c r="D689" s="13"/>
      <c r="E689" s="13"/>
      <c r="F689" s="13"/>
      <c r="G689" s="13"/>
      <c r="H689" s="67">
        <f t="shared" si="11"/>
        <v>0</v>
      </c>
      <c r="I689" s="68"/>
      <c r="J689" s="18"/>
      <c r="K689" s="58"/>
      <c r="L689" s="59"/>
    </row>
    <row r="690" spans="1:12" s="14" customFormat="1" ht="16.100000000000001" thickBot="1" x14ac:dyDescent="0.95">
      <c r="A690" s="15"/>
      <c r="B690" s="13"/>
      <c r="C690" s="13"/>
      <c r="D690" s="13"/>
      <c r="E690" s="13"/>
      <c r="F690" s="13"/>
      <c r="G690" s="13"/>
      <c r="H690" s="67">
        <f t="shared" si="11"/>
        <v>0</v>
      </c>
      <c r="I690" s="68"/>
      <c r="J690" s="18"/>
      <c r="K690" s="58"/>
      <c r="L690" s="59"/>
    </row>
    <row r="691" spans="1:12" s="14" customFormat="1" ht="16.100000000000001" thickBot="1" x14ac:dyDescent="0.95">
      <c r="A691" s="15"/>
      <c r="B691" s="13"/>
      <c r="C691" s="13"/>
      <c r="D691" s="13"/>
      <c r="E691" s="13"/>
      <c r="F691" s="13"/>
      <c r="G691" s="13"/>
      <c r="H691" s="67">
        <f t="shared" si="11"/>
        <v>0</v>
      </c>
      <c r="I691" s="68"/>
      <c r="J691" s="18"/>
      <c r="K691" s="58"/>
      <c r="L691" s="59"/>
    </row>
    <row r="692" spans="1:12" ht="13.1" x14ac:dyDescent="0.7">
      <c r="A692" s="19" t="s">
        <v>31</v>
      </c>
      <c r="B692" s="20"/>
      <c r="C692" s="20"/>
      <c r="D692" s="87">
        <f>IF(J654=0,0,J654+1)</f>
        <v>13</v>
      </c>
      <c r="E692" s="87"/>
      <c r="F692" s="20"/>
      <c r="G692" s="20"/>
      <c r="H692" s="20"/>
      <c r="I692" s="20"/>
      <c r="J692" s="20"/>
      <c r="K692" s="20"/>
      <c r="L692" s="21"/>
    </row>
    <row r="693" spans="1:12" x14ac:dyDescent="0.65">
      <c r="A693" s="22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4"/>
    </row>
    <row r="694" spans="1:12" ht="13.75" thickBot="1" x14ac:dyDescent="0.85">
      <c r="A694" s="147" t="s">
        <v>112</v>
      </c>
      <c r="B694" s="148"/>
      <c r="C694" s="148"/>
      <c r="D694" s="146" t="str">
        <f>D640</f>
        <v>English Values</v>
      </c>
      <c r="E694" s="146"/>
      <c r="F694" s="2"/>
      <c r="G694" s="25"/>
      <c r="H694" s="25"/>
      <c r="I694" s="25"/>
      <c r="J694" s="25"/>
      <c r="K694" s="25"/>
      <c r="L694" s="26"/>
    </row>
    <row r="695" spans="1:12" ht="15.45" x14ac:dyDescent="0.8">
      <c r="A695" s="27" t="s">
        <v>32</v>
      </c>
      <c r="B695" s="28"/>
      <c r="C695" s="52">
        <f>C641</f>
        <v>0</v>
      </c>
      <c r="D695" s="52"/>
      <c r="E695" s="29" t="s">
        <v>33</v>
      </c>
      <c r="F695" s="30">
        <f>F641</f>
        <v>0</v>
      </c>
      <c r="G695" s="31" t="s">
        <v>34</v>
      </c>
      <c r="H695" s="32">
        <v>0</v>
      </c>
      <c r="I695" s="53" t="s">
        <v>36</v>
      </c>
      <c r="J695" s="53"/>
      <c r="K695" s="33"/>
      <c r="L695" s="34" t="str">
        <f>L641</f>
        <v>° F</v>
      </c>
    </row>
    <row r="696" spans="1:12" x14ac:dyDescent="0.65">
      <c r="A696" s="1" t="s">
        <v>38</v>
      </c>
      <c r="B696" s="2"/>
      <c r="C696" s="2"/>
      <c r="D696" s="2" t="s">
        <v>39</v>
      </c>
      <c r="E696" s="2"/>
      <c r="F696" s="2">
        <v>0</v>
      </c>
      <c r="G696" s="2"/>
      <c r="H696" s="35" t="s">
        <v>40</v>
      </c>
      <c r="I696" s="2"/>
      <c r="J696" s="2"/>
      <c r="K696" s="72">
        <f>SUM(K666:L691)</f>
        <v>0</v>
      </c>
      <c r="L696" s="73"/>
    </row>
    <row r="697" spans="1:12" x14ac:dyDescent="0.65">
      <c r="A697" s="1"/>
      <c r="B697" s="2"/>
      <c r="C697" s="2"/>
      <c r="D697" s="36" t="s">
        <v>41</v>
      </c>
      <c r="E697" s="36" t="s">
        <v>42</v>
      </c>
      <c r="F697" s="36" t="s">
        <v>53</v>
      </c>
      <c r="G697" s="2"/>
      <c r="H697" s="37" t="s">
        <v>43</v>
      </c>
      <c r="I697" s="2"/>
      <c r="J697" s="2"/>
      <c r="K697" s="72">
        <f>K644</f>
        <v>0</v>
      </c>
      <c r="L697" s="73"/>
    </row>
    <row r="698" spans="1:12" ht="13.5" thickBot="1" x14ac:dyDescent="0.8">
      <c r="A698" s="117" t="s">
        <v>55</v>
      </c>
      <c r="B698" s="2"/>
      <c r="C698" s="2"/>
      <c r="D698" s="119">
        <f>IF(D702&gt;0,D700-D702,D700+D701+D699)</f>
        <v>0</v>
      </c>
      <c r="E698" s="119">
        <f>IF(E702&gt;0,E700-E702,E700+E701+E699)</f>
        <v>0</v>
      </c>
      <c r="F698" s="119">
        <f>IF(F702&gt;0,F700-F702,F700+F701+F699)</f>
        <v>0</v>
      </c>
      <c r="G698" s="2"/>
      <c r="H698" s="37" t="s">
        <v>44</v>
      </c>
      <c r="I698" s="2"/>
      <c r="J698" s="2"/>
      <c r="K698" s="74">
        <f>K696+K697</f>
        <v>0</v>
      </c>
      <c r="L698" s="75"/>
    </row>
    <row r="699" spans="1:12" ht="13.5" thickTop="1" x14ac:dyDescent="0.65">
      <c r="A699" s="38" t="s">
        <v>56</v>
      </c>
      <c r="B699" s="2"/>
      <c r="C699" s="2"/>
      <c r="D699" s="120"/>
      <c r="E699" s="120"/>
      <c r="F699" s="120"/>
      <c r="G699" s="2"/>
      <c r="H699" s="37"/>
      <c r="I699" s="2"/>
      <c r="J699" s="2"/>
      <c r="K699" s="39"/>
      <c r="L699" s="40"/>
    </row>
    <row r="700" spans="1:12" x14ac:dyDescent="0.65">
      <c r="A700" s="117" t="s">
        <v>57</v>
      </c>
      <c r="B700" s="2"/>
      <c r="C700" s="2"/>
      <c r="D700" s="120"/>
      <c r="E700" s="120"/>
      <c r="F700" s="120"/>
      <c r="G700" s="2"/>
      <c r="H700" s="41" t="s">
        <v>45</v>
      </c>
      <c r="I700" s="23"/>
      <c r="J700" s="23"/>
      <c r="K700" s="83">
        <f>K646</f>
        <v>0</v>
      </c>
      <c r="L700" s="84"/>
    </row>
    <row r="701" spans="1:12" x14ac:dyDescent="0.65">
      <c r="A701" s="117" t="s">
        <v>58</v>
      </c>
      <c r="B701" s="2"/>
      <c r="C701" s="2"/>
      <c r="D701" s="120"/>
      <c r="E701" s="120"/>
      <c r="F701" s="120"/>
      <c r="G701" s="2"/>
      <c r="H701" s="90">
        <f>H647</f>
        <v>0</v>
      </c>
      <c r="I701" s="91"/>
      <c r="J701" s="92"/>
      <c r="K701" s="88">
        <f>K647</f>
        <v>0</v>
      </c>
      <c r="L701" s="89"/>
    </row>
    <row r="702" spans="1:12" ht="13.5" thickBot="1" x14ac:dyDescent="0.8">
      <c r="A702" s="118" t="s">
        <v>59</v>
      </c>
      <c r="B702" s="25"/>
      <c r="C702" s="25"/>
      <c r="D702" s="121"/>
      <c r="E702" s="121"/>
      <c r="F702" s="121"/>
      <c r="G702" s="25"/>
      <c r="H702" s="78" t="s">
        <v>46</v>
      </c>
      <c r="I702" s="79"/>
      <c r="J702" s="80"/>
      <c r="K702" s="78" t="s">
        <v>47</v>
      </c>
      <c r="L702" s="81"/>
    </row>
    <row r="703" spans="1:12" ht="13.5" thickBot="1" x14ac:dyDescent="0.8">
      <c r="A703" s="43"/>
      <c r="B703" s="43"/>
      <c r="C703" s="43"/>
      <c r="D703" s="44"/>
      <c r="E703" s="44"/>
      <c r="F703" s="44"/>
      <c r="G703" s="43"/>
      <c r="H703" s="45"/>
      <c r="I703" s="45"/>
      <c r="J703" s="45"/>
      <c r="K703" s="45"/>
      <c r="L703" s="45"/>
    </row>
    <row r="704" spans="1:12" ht="13.1" x14ac:dyDescent="0.7">
      <c r="A704" s="49" t="str">
        <f>A650</f>
        <v>DATA SUMMARY</v>
      </c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1"/>
    </row>
    <row r="705" spans="1:12" x14ac:dyDescent="0.6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4"/>
    </row>
    <row r="706" spans="1:12" x14ac:dyDescent="0.65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4"/>
    </row>
    <row r="707" spans="1:12" x14ac:dyDescent="0.65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4"/>
    </row>
    <row r="708" spans="1:12" ht="13.1" x14ac:dyDescent="0.7">
      <c r="A708" s="5" t="s">
        <v>1</v>
      </c>
      <c r="B708" s="2">
        <f>B654</f>
        <v>0</v>
      </c>
      <c r="C708" s="2"/>
      <c r="D708" s="2"/>
      <c r="E708" s="2"/>
      <c r="F708" s="2"/>
      <c r="G708" s="6" t="s">
        <v>2</v>
      </c>
      <c r="H708" s="6"/>
      <c r="I708" s="2"/>
      <c r="J708" s="94">
        <f>IF(J654="Work Start",0,J654+1)</f>
        <v>13</v>
      </c>
      <c r="K708" s="94"/>
      <c r="L708" s="95"/>
    </row>
    <row r="709" spans="1:12" ht="13.1" x14ac:dyDescent="0.7">
      <c r="A709" s="1"/>
      <c r="B709" s="2"/>
      <c r="C709" s="2"/>
      <c r="D709" s="2"/>
      <c r="E709" s="2"/>
      <c r="F709" s="2"/>
      <c r="G709" s="6"/>
      <c r="H709" s="6"/>
      <c r="I709" s="2"/>
      <c r="J709" s="2"/>
      <c r="K709" s="2"/>
      <c r="L709" s="4"/>
    </row>
    <row r="710" spans="1:12" ht="13.1" x14ac:dyDescent="0.7">
      <c r="A710" s="5" t="s">
        <v>3</v>
      </c>
      <c r="B710" s="2"/>
      <c r="C710" s="54">
        <f>C656</f>
        <v>0</v>
      </c>
      <c r="D710" s="55"/>
      <c r="E710" s="55"/>
      <c r="F710" s="55"/>
      <c r="G710" s="55"/>
      <c r="H710" s="6" t="s">
        <v>4</v>
      </c>
      <c r="I710" s="3">
        <f>I656+1</f>
        <v>14</v>
      </c>
      <c r="J710" s="2"/>
      <c r="K710" s="2"/>
      <c r="L710" s="4"/>
    </row>
    <row r="711" spans="1:12" ht="13.1" x14ac:dyDescent="0.7">
      <c r="A711" s="5"/>
      <c r="B711" s="2"/>
      <c r="C711" s="55"/>
      <c r="D711" s="55"/>
      <c r="E711" s="55"/>
      <c r="F711" s="55"/>
      <c r="G711" s="55"/>
      <c r="H711" s="2" t="s">
        <v>5</v>
      </c>
      <c r="I711" s="60">
        <f>I657</f>
        <v>0</v>
      </c>
      <c r="J711" s="93"/>
      <c r="K711" s="2"/>
      <c r="L711" s="4"/>
    </row>
    <row r="712" spans="1:12" ht="13.1" x14ac:dyDescent="0.7">
      <c r="A712" s="5" t="s">
        <v>6</v>
      </c>
      <c r="B712" s="2"/>
      <c r="C712" s="2" t="s">
        <v>50</v>
      </c>
      <c r="D712" s="2"/>
      <c r="E712" s="6" t="s">
        <v>7</v>
      </c>
      <c r="F712" s="6"/>
      <c r="G712" s="47">
        <f>G657</f>
        <v>0</v>
      </c>
      <c r="H712" s="47"/>
      <c r="I712" s="47">
        <f>I657</f>
        <v>0</v>
      </c>
      <c r="J712" s="47"/>
      <c r="K712" s="7"/>
      <c r="L712" s="8"/>
    </row>
    <row r="713" spans="1:12" x14ac:dyDescent="0.65">
      <c r="A713" s="1"/>
      <c r="B713" s="2"/>
      <c r="C713" s="2"/>
      <c r="D713" s="2"/>
      <c r="E713" s="2"/>
      <c r="F713" s="2"/>
      <c r="G713" s="56">
        <f>G658</f>
        <v>0</v>
      </c>
      <c r="H713" s="56"/>
      <c r="I713" s="82">
        <f>I658</f>
        <v>0</v>
      </c>
      <c r="J713" s="82"/>
      <c r="K713" s="9"/>
      <c r="L713" s="10"/>
    </row>
    <row r="714" spans="1:12" x14ac:dyDescent="0.65">
      <c r="A714" s="1"/>
      <c r="B714" s="2"/>
      <c r="C714" s="2">
        <v>0</v>
      </c>
      <c r="D714" s="2"/>
      <c r="E714" s="2"/>
      <c r="F714" s="2"/>
      <c r="G714" s="57">
        <f>G659</f>
        <v>0</v>
      </c>
      <c r="H714" s="57"/>
      <c r="I714" s="57">
        <f>I659</f>
        <v>0</v>
      </c>
      <c r="J714" s="57"/>
      <c r="K714" s="7"/>
      <c r="L714" s="8"/>
    </row>
    <row r="715" spans="1:12" x14ac:dyDescent="0.65">
      <c r="A715" s="1"/>
      <c r="B715" s="2"/>
      <c r="C715" s="2"/>
      <c r="D715" s="2"/>
      <c r="E715" s="2"/>
      <c r="F715" s="2"/>
      <c r="G715" s="82">
        <f>G660</f>
        <v>0</v>
      </c>
      <c r="H715" s="82"/>
      <c r="I715" s="82">
        <f>I660</f>
        <v>0</v>
      </c>
      <c r="J715" s="82"/>
      <c r="K715" s="9"/>
      <c r="L715" s="10"/>
    </row>
    <row r="716" spans="1:12" x14ac:dyDescent="0.65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4"/>
    </row>
    <row r="717" spans="1:12" ht="13.75" thickBot="1" x14ac:dyDescent="0.85">
      <c r="A717" s="11"/>
      <c r="B717" s="25"/>
      <c r="C717" s="25"/>
      <c r="D717" s="86" t="s">
        <v>8</v>
      </c>
      <c r="E717" s="86"/>
      <c r="F717" s="86"/>
      <c r="G717" s="86"/>
      <c r="H717" s="86"/>
      <c r="I717" s="25"/>
      <c r="J717" s="25"/>
      <c r="K717" s="25"/>
      <c r="L717" s="26"/>
    </row>
    <row r="718" spans="1:12" s="14" customFormat="1" ht="16.100000000000001" thickBot="1" x14ac:dyDescent="0.95">
      <c r="A718" s="46"/>
      <c r="B718" s="13"/>
      <c r="C718" s="13"/>
      <c r="D718" s="13"/>
      <c r="E718" s="13"/>
      <c r="F718" s="13"/>
      <c r="G718" s="13"/>
      <c r="H718" s="62" t="s">
        <v>9</v>
      </c>
      <c r="I718" s="63"/>
      <c r="J718" s="63"/>
      <c r="K718" s="63"/>
      <c r="L718" s="64"/>
    </row>
    <row r="719" spans="1:12" s="14" customFormat="1" ht="16.100000000000001" thickBot="1" x14ac:dyDescent="0.95">
      <c r="A719" s="15"/>
      <c r="B719" s="13"/>
      <c r="C719" s="13"/>
      <c r="D719" s="13"/>
      <c r="E719" s="13"/>
      <c r="F719" s="13"/>
      <c r="G719" s="13"/>
      <c r="H719" s="65" t="s">
        <v>10</v>
      </c>
      <c r="I719" s="65"/>
      <c r="J719" s="16" t="s">
        <v>11</v>
      </c>
      <c r="K719" s="66" t="s">
        <v>12</v>
      </c>
      <c r="L719" s="66"/>
    </row>
    <row r="720" spans="1:12" s="14" customFormat="1" ht="16.100000000000001" thickBot="1" x14ac:dyDescent="0.95">
      <c r="A720" s="15"/>
      <c r="B720" s="13"/>
      <c r="C720" s="13"/>
      <c r="D720" s="13"/>
      <c r="E720" s="13"/>
      <c r="F720" s="13"/>
      <c r="G720" s="13"/>
      <c r="H720" s="67" t="str">
        <f>H666</f>
        <v>Wellhead Equipment</v>
      </c>
      <c r="I720" s="68"/>
      <c r="J720" s="17"/>
      <c r="K720" s="69">
        <v>0</v>
      </c>
      <c r="L720" s="70"/>
    </row>
    <row r="721" spans="1:12" s="14" customFormat="1" ht="16.100000000000001" thickBot="1" x14ac:dyDescent="0.95">
      <c r="A721" s="15"/>
      <c r="B721" s="13"/>
      <c r="C721" s="13"/>
      <c r="D721" s="13"/>
      <c r="E721" s="13"/>
      <c r="F721" s="13"/>
      <c r="G721" s="13"/>
      <c r="H721" s="67" t="str">
        <f t="shared" ref="H721:H745" si="12">H667</f>
        <v>Tubing/Nipples</v>
      </c>
      <c r="I721" s="68"/>
      <c r="J721" s="18"/>
      <c r="K721" s="58">
        <v>0</v>
      </c>
      <c r="L721" s="59"/>
    </row>
    <row r="722" spans="1:12" s="14" customFormat="1" ht="16.100000000000001" thickBot="1" x14ac:dyDescent="0.95">
      <c r="A722" s="15"/>
      <c r="B722" s="13"/>
      <c r="C722" s="13"/>
      <c r="D722" s="13"/>
      <c r="E722" s="13"/>
      <c r="F722" s="13"/>
      <c r="G722" s="13"/>
      <c r="H722" s="67" t="str">
        <f t="shared" si="12"/>
        <v>Packers</v>
      </c>
      <c r="I722" s="68"/>
      <c r="J722" s="18"/>
      <c r="K722" s="58">
        <v>0</v>
      </c>
      <c r="L722" s="59"/>
    </row>
    <row r="723" spans="1:12" s="14" customFormat="1" ht="16.100000000000001" thickBot="1" x14ac:dyDescent="0.95">
      <c r="A723" s="15"/>
      <c r="B723" s="13"/>
      <c r="C723" s="13"/>
      <c r="D723" s="13"/>
      <c r="E723" s="13"/>
      <c r="F723" s="13"/>
      <c r="G723" s="13"/>
      <c r="H723" s="67" t="str">
        <f t="shared" si="12"/>
        <v>Pump/Rods</v>
      </c>
      <c r="I723" s="68"/>
      <c r="J723" s="18"/>
      <c r="K723" s="58">
        <v>0</v>
      </c>
      <c r="L723" s="59"/>
    </row>
    <row r="724" spans="1:12" s="14" customFormat="1" ht="16.100000000000001" thickBot="1" x14ac:dyDescent="0.95">
      <c r="A724" s="15"/>
      <c r="B724" s="13"/>
      <c r="C724" s="13"/>
      <c r="D724" s="13"/>
      <c r="E724" s="13"/>
      <c r="F724" s="13"/>
      <c r="G724" s="13"/>
      <c r="H724" s="67" t="str">
        <f t="shared" si="12"/>
        <v>Bridge Plug(s)</v>
      </c>
      <c r="I724" s="68"/>
      <c r="J724" s="18"/>
      <c r="K724" s="58">
        <v>0</v>
      </c>
      <c r="L724" s="59"/>
    </row>
    <row r="725" spans="1:12" s="14" customFormat="1" ht="16.100000000000001" thickBot="1" x14ac:dyDescent="0.95">
      <c r="A725" s="15"/>
      <c r="B725" s="13"/>
      <c r="C725" s="13"/>
      <c r="D725" s="13"/>
      <c r="E725" s="13"/>
      <c r="F725" s="13"/>
      <c r="G725" s="13"/>
      <c r="H725" s="67" t="str">
        <f t="shared" si="12"/>
        <v>Service Rig/Anchors</v>
      </c>
      <c r="I725" s="68"/>
      <c r="J725" s="18"/>
      <c r="K725" s="58">
        <v>0</v>
      </c>
      <c r="L725" s="59"/>
    </row>
    <row r="726" spans="1:12" s="14" customFormat="1" ht="16.100000000000001" thickBot="1" x14ac:dyDescent="0.95">
      <c r="A726" s="15"/>
      <c r="B726" s="13"/>
      <c r="C726" s="13"/>
      <c r="D726" s="13"/>
      <c r="E726" s="13"/>
      <c r="F726" s="13"/>
      <c r="G726" s="13"/>
      <c r="H726" s="67" t="str">
        <f t="shared" si="12"/>
        <v>E-Line/Slickline</v>
      </c>
      <c r="I726" s="68"/>
      <c r="J726" s="18"/>
      <c r="K726" s="58">
        <v>0</v>
      </c>
      <c r="L726" s="59"/>
    </row>
    <row r="727" spans="1:12" s="14" customFormat="1" ht="16.100000000000001" thickBot="1" x14ac:dyDescent="0.95">
      <c r="A727" s="15"/>
      <c r="B727" s="13"/>
      <c r="C727" s="13"/>
      <c r="D727" s="13"/>
      <c r="E727" s="13"/>
      <c r="F727" s="13"/>
      <c r="G727" s="13"/>
      <c r="H727" s="67" t="str">
        <f t="shared" si="12"/>
        <v>Stimulation</v>
      </c>
      <c r="I727" s="68"/>
      <c r="J727" s="18"/>
      <c r="K727" s="58">
        <v>0</v>
      </c>
      <c r="L727" s="59"/>
    </row>
    <row r="728" spans="1:12" s="14" customFormat="1" ht="16.100000000000001" thickBot="1" x14ac:dyDescent="0.95">
      <c r="A728" s="15"/>
      <c r="B728" s="13"/>
      <c r="C728" s="13"/>
      <c r="D728" s="13"/>
      <c r="E728" s="13"/>
      <c r="F728" s="13"/>
      <c r="G728" s="13"/>
      <c r="H728" s="67" t="str">
        <f t="shared" si="12"/>
        <v>Cementing</v>
      </c>
      <c r="I728" s="68"/>
      <c r="J728" s="18"/>
      <c r="K728" s="58">
        <v>0</v>
      </c>
      <c r="L728" s="59"/>
    </row>
    <row r="729" spans="1:12" s="14" customFormat="1" ht="16.100000000000001" thickBot="1" x14ac:dyDescent="0.95">
      <c r="A729" s="15"/>
      <c r="B729" s="13"/>
      <c r="C729" s="13"/>
      <c r="D729" s="13"/>
      <c r="E729" s="13"/>
      <c r="F729" s="13"/>
      <c r="G729" s="13"/>
      <c r="H729" s="67" t="str">
        <f t="shared" si="12"/>
        <v>Coiled Tubing</v>
      </c>
      <c r="I729" s="68"/>
      <c r="J729" s="18"/>
      <c r="K729" s="58">
        <v>0</v>
      </c>
      <c r="L729" s="59"/>
    </row>
    <row r="730" spans="1:12" s="14" customFormat="1" ht="16.100000000000001" thickBot="1" x14ac:dyDescent="0.95">
      <c r="A730" s="15"/>
      <c r="B730" s="13"/>
      <c r="C730" s="13"/>
      <c r="D730" s="13"/>
      <c r="E730" s="13"/>
      <c r="F730" s="13"/>
      <c r="G730" s="13"/>
      <c r="H730" s="67" t="str">
        <f t="shared" si="12"/>
        <v>Testing</v>
      </c>
      <c r="I730" s="68"/>
      <c r="J730" s="18"/>
      <c r="K730" s="58">
        <v>0</v>
      </c>
      <c r="L730" s="59"/>
    </row>
    <row r="731" spans="1:12" s="14" customFormat="1" ht="16.100000000000001" thickBot="1" x14ac:dyDescent="0.95">
      <c r="A731" s="15"/>
      <c r="B731" s="13"/>
      <c r="C731" s="13"/>
      <c r="D731" s="13"/>
      <c r="E731" s="13"/>
      <c r="F731" s="13"/>
      <c r="G731" s="13"/>
      <c r="H731" s="67" t="str">
        <f t="shared" si="12"/>
        <v>Safety Equipment</v>
      </c>
      <c r="I731" s="68"/>
      <c r="J731" s="18"/>
      <c r="K731" s="58">
        <v>0</v>
      </c>
      <c r="L731" s="59"/>
    </row>
    <row r="732" spans="1:12" s="14" customFormat="1" ht="16.100000000000001" thickBot="1" x14ac:dyDescent="0.95">
      <c r="A732" s="15"/>
      <c r="B732" s="13"/>
      <c r="C732" s="13"/>
      <c r="D732" s="13"/>
      <c r="E732" s="13"/>
      <c r="F732" s="13"/>
      <c r="G732" s="13"/>
      <c r="H732" s="67" t="str">
        <f t="shared" si="12"/>
        <v>Hot Oil Unit</v>
      </c>
      <c r="I732" s="68"/>
      <c r="J732" s="18"/>
      <c r="K732" s="58">
        <v>0</v>
      </c>
      <c r="L732" s="59"/>
    </row>
    <row r="733" spans="1:12" s="14" customFormat="1" ht="16.100000000000001" thickBot="1" x14ac:dyDescent="0.95">
      <c r="A733" s="15"/>
      <c r="B733" s="13"/>
      <c r="C733" s="13"/>
      <c r="D733" s="13"/>
      <c r="E733" s="13"/>
      <c r="F733" s="13"/>
      <c r="G733" s="13"/>
      <c r="H733" s="67" t="str">
        <f t="shared" si="12"/>
        <v>Trucking/Transportation</v>
      </c>
      <c r="I733" s="68"/>
      <c r="J733" s="18"/>
      <c r="K733" s="58">
        <v>0</v>
      </c>
      <c r="L733" s="59"/>
    </row>
    <row r="734" spans="1:12" s="14" customFormat="1" ht="16.100000000000001" thickBot="1" x14ac:dyDescent="0.95">
      <c r="A734" s="15"/>
      <c r="B734" s="13"/>
      <c r="C734" s="13"/>
      <c r="D734" s="13"/>
      <c r="E734" s="13"/>
      <c r="F734" s="13"/>
      <c r="G734" s="13"/>
      <c r="H734" s="67" t="str">
        <f t="shared" si="12"/>
        <v>Rental Equipment</v>
      </c>
      <c r="I734" s="68"/>
      <c r="J734" s="18"/>
      <c r="K734" s="58">
        <v>0</v>
      </c>
      <c r="L734" s="59"/>
    </row>
    <row r="735" spans="1:12" s="14" customFormat="1" ht="16.100000000000001" thickBot="1" x14ac:dyDescent="0.95">
      <c r="A735" s="15"/>
      <c r="B735" s="13"/>
      <c r="C735" s="13"/>
      <c r="D735" s="13"/>
      <c r="E735" s="13"/>
      <c r="F735" s="13"/>
      <c r="G735" s="13"/>
      <c r="H735" s="67" t="str">
        <f t="shared" si="12"/>
        <v>Materials</v>
      </c>
      <c r="I735" s="68"/>
      <c r="J735" s="18"/>
      <c r="K735" s="58">
        <v>0</v>
      </c>
      <c r="L735" s="59"/>
    </row>
    <row r="736" spans="1:12" s="14" customFormat="1" ht="16.100000000000001" thickBot="1" x14ac:dyDescent="0.95">
      <c r="A736" s="15"/>
      <c r="B736" s="13"/>
      <c r="C736" s="13"/>
      <c r="D736" s="13"/>
      <c r="E736" s="13"/>
      <c r="F736" s="13"/>
      <c r="G736" s="13"/>
      <c r="H736" s="67" t="str">
        <f t="shared" si="12"/>
        <v>Wellsite Supervision</v>
      </c>
      <c r="I736" s="68"/>
      <c r="J736" s="18"/>
      <c r="K736" s="58">
        <v>0</v>
      </c>
      <c r="L736" s="59"/>
    </row>
    <row r="737" spans="1:12" s="14" customFormat="1" ht="16.100000000000001" thickBot="1" x14ac:dyDescent="0.95">
      <c r="A737" s="15"/>
      <c r="B737" s="13"/>
      <c r="C737" s="13"/>
      <c r="D737" s="13"/>
      <c r="E737" s="13"/>
      <c r="F737" s="13"/>
      <c r="G737" s="13"/>
      <c r="H737" s="67" t="str">
        <f t="shared" si="12"/>
        <v>Miscellaneous</v>
      </c>
      <c r="I737" s="68"/>
      <c r="J737" s="18"/>
      <c r="K737" s="58">
        <v>0</v>
      </c>
      <c r="L737" s="59"/>
    </row>
    <row r="738" spans="1:12" s="14" customFormat="1" ht="16.100000000000001" thickBot="1" x14ac:dyDescent="0.95">
      <c r="A738" s="15"/>
      <c r="B738" s="13"/>
      <c r="C738" s="13"/>
      <c r="D738" s="13"/>
      <c r="E738" s="13"/>
      <c r="F738" s="13"/>
      <c r="G738" s="13"/>
      <c r="H738" s="67">
        <f t="shared" si="12"/>
        <v>0</v>
      </c>
      <c r="I738" s="68"/>
      <c r="J738" s="18"/>
      <c r="K738" s="58"/>
      <c r="L738" s="59"/>
    </row>
    <row r="739" spans="1:12" s="14" customFormat="1" ht="16.100000000000001" thickBot="1" x14ac:dyDescent="0.95">
      <c r="A739" s="15"/>
      <c r="B739" s="13"/>
      <c r="C739" s="13"/>
      <c r="D739" s="13"/>
      <c r="E739" s="13"/>
      <c r="F739" s="13"/>
      <c r="G739" s="13"/>
      <c r="H739" s="67">
        <f t="shared" si="12"/>
        <v>0</v>
      </c>
      <c r="I739" s="68"/>
      <c r="J739" s="18"/>
      <c r="K739" s="58"/>
      <c r="L739" s="59"/>
    </row>
    <row r="740" spans="1:12" s="14" customFormat="1" ht="16.100000000000001" thickBot="1" x14ac:dyDescent="0.95">
      <c r="A740" s="15"/>
      <c r="B740" s="13"/>
      <c r="C740" s="13"/>
      <c r="D740" s="13"/>
      <c r="E740" s="13"/>
      <c r="F740" s="13"/>
      <c r="G740" s="13"/>
      <c r="H740" s="67">
        <f t="shared" si="12"/>
        <v>0</v>
      </c>
      <c r="I740" s="68"/>
      <c r="J740" s="18"/>
      <c r="K740" s="58"/>
      <c r="L740" s="59"/>
    </row>
    <row r="741" spans="1:12" s="14" customFormat="1" ht="16.100000000000001" thickBot="1" x14ac:dyDescent="0.95">
      <c r="A741" s="15"/>
      <c r="B741" s="13"/>
      <c r="C741" s="13"/>
      <c r="D741" s="13"/>
      <c r="E741" s="13"/>
      <c r="F741" s="13"/>
      <c r="G741" s="13"/>
      <c r="H741" s="67">
        <f t="shared" si="12"/>
        <v>0</v>
      </c>
      <c r="I741" s="68"/>
      <c r="J741" s="18"/>
      <c r="K741" s="58"/>
      <c r="L741" s="59"/>
    </row>
    <row r="742" spans="1:12" s="14" customFormat="1" ht="16.100000000000001" thickBot="1" x14ac:dyDescent="0.95">
      <c r="A742" s="15"/>
      <c r="B742" s="13"/>
      <c r="C742" s="13"/>
      <c r="D742" s="13"/>
      <c r="E742" s="13"/>
      <c r="F742" s="13"/>
      <c r="G742" s="13"/>
      <c r="H742" s="67">
        <f t="shared" si="12"/>
        <v>0</v>
      </c>
      <c r="I742" s="68"/>
      <c r="J742" s="18"/>
      <c r="K742" s="58"/>
      <c r="L742" s="59"/>
    </row>
    <row r="743" spans="1:12" s="14" customFormat="1" ht="16.100000000000001" thickBot="1" x14ac:dyDescent="0.95">
      <c r="A743" s="15"/>
      <c r="B743" s="13"/>
      <c r="C743" s="13"/>
      <c r="D743" s="13"/>
      <c r="E743" s="13"/>
      <c r="F743" s="13"/>
      <c r="G743" s="13"/>
      <c r="H743" s="67">
        <f t="shared" si="12"/>
        <v>0</v>
      </c>
      <c r="I743" s="68"/>
      <c r="J743" s="18"/>
      <c r="K743" s="58"/>
      <c r="L743" s="59"/>
    </row>
    <row r="744" spans="1:12" s="14" customFormat="1" ht="16.100000000000001" thickBot="1" x14ac:dyDescent="0.95">
      <c r="A744" s="15"/>
      <c r="B744" s="13"/>
      <c r="C744" s="13"/>
      <c r="D744" s="13"/>
      <c r="E744" s="13"/>
      <c r="F744" s="13"/>
      <c r="G744" s="13"/>
      <c r="H744" s="67">
        <f t="shared" si="12"/>
        <v>0</v>
      </c>
      <c r="I744" s="68"/>
      <c r="J744" s="18"/>
      <c r="K744" s="58"/>
      <c r="L744" s="59"/>
    </row>
    <row r="745" spans="1:12" s="14" customFormat="1" ht="16.100000000000001" thickBot="1" x14ac:dyDescent="0.95">
      <c r="A745" s="15"/>
      <c r="B745" s="13"/>
      <c r="C745" s="13"/>
      <c r="D745" s="13"/>
      <c r="E745" s="13"/>
      <c r="F745" s="13"/>
      <c r="G745" s="13"/>
      <c r="H745" s="67">
        <f t="shared" si="12"/>
        <v>0</v>
      </c>
      <c r="I745" s="68"/>
      <c r="J745" s="18"/>
      <c r="K745" s="58"/>
      <c r="L745" s="59"/>
    </row>
    <row r="746" spans="1:12" ht="13.1" x14ac:dyDescent="0.7">
      <c r="A746" s="19" t="s">
        <v>31</v>
      </c>
      <c r="B746" s="20"/>
      <c r="C746" s="20"/>
      <c r="D746" s="87">
        <f>IF(J708=0,0,J708+1)</f>
        <v>14</v>
      </c>
      <c r="E746" s="87"/>
      <c r="F746" s="20"/>
      <c r="G746" s="20"/>
      <c r="H746" s="20"/>
      <c r="I746" s="20"/>
      <c r="J746" s="20"/>
      <c r="K746" s="20"/>
      <c r="L746" s="21"/>
    </row>
    <row r="747" spans="1:12" x14ac:dyDescent="0.65">
      <c r="A747" s="22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4"/>
    </row>
    <row r="748" spans="1:12" ht="13.75" thickBot="1" x14ac:dyDescent="0.85">
      <c r="A748" s="147" t="s">
        <v>112</v>
      </c>
      <c r="B748" s="148"/>
      <c r="C748" s="148"/>
      <c r="D748" s="146" t="str">
        <f>D694</f>
        <v>English Values</v>
      </c>
      <c r="E748" s="146"/>
      <c r="F748" s="2"/>
      <c r="G748" s="25"/>
      <c r="H748" s="25"/>
      <c r="I748" s="25"/>
      <c r="J748" s="25"/>
      <c r="K748" s="25"/>
      <c r="L748" s="26"/>
    </row>
    <row r="749" spans="1:12" ht="15.45" x14ac:dyDescent="0.8">
      <c r="A749" s="27" t="s">
        <v>32</v>
      </c>
      <c r="B749" s="28"/>
      <c r="C749" s="52">
        <f>C695</f>
        <v>0</v>
      </c>
      <c r="D749" s="52"/>
      <c r="E749" s="29" t="s">
        <v>33</v>
      </c>
      <c r="F749" s="30">
        <f>F695</f>
        <v>0</v>
      </c>
      <c r="G749" s="31" t="s">
        <v>34</v>
      </c>
      <c r="H749" s="32">
        <v>0</v>
      </c>
      <c r="I749" s="53" t="s">
        <v>36</v>
      </c>
      <c r="J749" s="53"/>
      <c r="K749" s="33"/>
      <c r="L749" s="34" t="str">
        <f>L695</f>
        <v>° F</v>
      </c>
    </row>
    <row r="750" spans="1:12" x14ac:dyDescent="0.65">
      <c r="A750" s="1" t="s">
        <v>38</v>
      </c>
      <c r="B750" s="2"/>
      <c r="C750" s="2"/>
      <c r="D750" s="2" t="s">
        <v>39</v>
      </c>
      <c r="E750" s="2"/>
      <c r="F750" s="2">
        <v>0</v>
      </c>
      <c r="G750" s="2"/>
      <c r="H750" s="35" t="s">
        <v>40</v>
      </c>
      <c r="I750" s="2"/>
      <c r="J750" s="2"/>
      <c r="K750" s="72">
        <f>SUM(K720:L745)</f>
        <v>0</v>
      </c>
      <c r="L750" s="73"/>
    </row>
    <row r="751" spans="1:12" x14ac:dyDescent="0.65">
      <c r="A751" s="1"/>
      <c r="B751" s="2"/>
      <c r="C751" s="2"/>
      <c r="D751" s="36" t="s">
        <v>41</v>
      </c>
      <c r="E751" s="36" t="s">
        <v>42</v>
      </c>
      <c r="F751" s="36" t="s">
        <v>53</v>
      </c>
      <c r="G751" s="2"/>
      <c r="H751" s="37" t="s">
        <v>43</v>
      </c>
      <c r="I751" s="2"/>
      <c r="J751" s="2"/>
      <c r="K751" s="72">
        <f>K698</f>
        <v>0</v>
      </c>
      <c r="L751" s="73"/>
    </row>
    <row r="752" spans="1:12" ht="13.5" thickBot="1" x14ac:dyDescent="0.8">
      <c r="A752" s="117" t="s">
        <v>55</v>
      </c>
      <c r="B752" s="2"/>
      <c r="C752" s="2"/>
      <c r="D752" s="119">
        <f>IF(D756&gt;0,D754-D756,D754+D755+D753)</f>
        <v>0</v>
      </c>
      <c r="E752" s="119">
        <f>IF(E756&gt;0,E754-E756,E754+E755+E753)</f>
        <v>0</v>
      </c>
      <c r="F752" s="119">
        <f>IF(F756&gt;0,F754-F756,F754+F755+F753)</f>
        <v>0</v>
      </c>
      <c r="G752" s="2"/>
      <c r="H752" s="37" t="s">
        <v>44</v>
      </c>
      <c r="I752" s="2"/>
      <c r="J752" s="2"/>
      <c r="K752" s="74">
        <f>K750+K751</f>
        <v>0</v>
      </c>
      <c r="L752" s="75"/>
    </row>
    <row r="753" spans="1:12" ht="13.5" thickTop="1" x14ac:dyDescent="0.65">
      <c r="A753" s="38" t="s">
        <v>56</v>
      </c>
      <c r="B753" s="2"/>
      <c r="C753" s="2"/>
      <c r="D753" s="120"/>
      <c r="E753" s="120"/>
      <c r="F753" s="120"/>
      <c r="G753" s="2"/>
      <c r="H753" s="37"/>
      <c r="I753" s="2"/>
      <c r="J753" s="2"/>
      <c r="K753" s="39"/>
      <c r="L753" s="40"/>
    </row>
    <row r="754" spans="1:12" x14ac:dyDescent="0.65">
      <c r="A754" s="117" t="s">
        <v>57</v>
      </c>
      <c r="B754" s="2"/>
      <c r="C754" s="2"/>
      <c r="D754" s="120"/>
      <c r="E754" s="120"/>
      <c r="F754" s="120"/>
      <c r="G754" s="2"/>
      <c r="H754" s="41" t="s">
        <v>45</v>
      </c>
      <c r="I754" s="23"/>
      <c r="J754" s="23"/>
      <c r="K754" s="83">
        <f>K700</f>
        <v>0</v>
      </c>
      <c r="L754" s="84"/>
    </row>
    <row r="755" spans="1:12" x14ac:dyDescent="0.65">
      <c r="A755" s="117" t="s">
        <v>58</v>
      </c>
      <c r="B755" s="2"/>
      <c r="C755" s="2"/>
      <c r="D755" s="120"/>
      <c r="E755" s="120"/>
      <c r="F755" s="120"/>
      <c r="G755" s="2"/>
      <c r="H755" s="90">
        <f>H701</f>
        <v>0</v>
      </c>
      <c r="I755" s="91"/>
      <c r="J755" s="92"/>
      <c r="K755" s="88">
        <f>K701</f>
        <v>0</v>
      </c>
      <c r="L755" s="89"/>
    </row>
    <row r="756" spans="1:12" ht="13.5" thickBot="1" x14ac:dyDescent="0.8">
      <c r="A756" s="118" t="s">
        <v>59</v>
      </c>
      <c r="B756" s="25"/>
      <c r="C756" s="25"/>
      <c r="D756" s="121"/>
      <c r="E756" s="121"/>
      <c r="F756" s="121"/>
      <c r="G756" s="25"/>
      <c r="H756" s="78" t="s">
        <v>46</v>
      </c>
      <c r="I756" s="79"/>
      <c r="J756" s="80"/>
      <c r="K756" s="78" t="s">
        <v>47</v>
      </c>
      <c r="L756" s="81"/>
    </row>
    <row r="757" spans="1:12" ht="13.5" thickBot="1" x14ac:dyDescent="0.8">
      <c r="A757" s="43"/>
      <c r="B757" s="43"/>
      <c r="C757" s="43"/>
      <c r="D757" s="44"/>
      <c r="E757" s="44"/>
      <c r="F757" s="44"/>
      <c r="G757" s="43"/>
      <c r="H757" s="45"/>
      <c r="I757" s="45"/>
      <c r="J757" s="45"/>
      <c r="K757" s="45"/>
      <c r="L757" s="45"/>
    </row>
    <row r="758" spans="1:12" ht="13.1" x14ac:dyDescent="0.7">
      <c r="A758" s="49" t="str">
        <f>A704</f>
        <v>DATA SUMMARY</v>
      </c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1"/>
    </row>
    <row r="759" spans="1:12" x14ac:dyDescent="0.65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4"/>
    </row>
    <row r="760" spans="1:12" x14ac:dyDescent="0.65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4"/>
    </row>
    <row r="761" spans="1:12" x14ac:dyDescent="0.65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4"/>
    </row>
    <row r="762" spans="1:12" ht="13.1" x14ac:dyDescent="0.7">
      <c r="A762" s="5" t="s">
        <v>1</v>
      </c>
      <c r="B762" s="2">
        <f>B708</f>
        <v>0</v>
      </c>
      <c r="C762" s="2"/>
      <c r="D762" s="2"/>
      <c r="E762" s="2"/>
      <c r="F762" s="2"/>
      <c r="G762" s="6" t="s">
        <v>2</v>
      </c>
      <c r="H762" s="6"/>
      <c r="I762" s="2"/>
      <c r="J762" s="94">
        <f>IF(J708="Work Start",0,J708+1)</f>
        <v>14</v>
      </c>
      <c r="K762" s="94"/>
      <c r="L762" s="95"/>
    </row>
    <row r="763" spans="1:12" ht="13.1" x14ac:dyDescent="0.7">
      <c r="A763" s="1"/>
      <c r="B763" s="2"/>
      <c r="C763" s="2"/>
      <c r="D763" s="2"/>
      <c r="E763" s="2"/>
      <c r="F763" s="2"/>
      <c r="G763" s="6"/>
      <c r="H763" s="6"/>
      <c r="I763" s="2"/>
      <c r="J763" s="2"/>
      <c r="K763" s="2"/>
      <c r="L763" s="4"/>
    </row>
    <row r="764" spans="1:12" ht="13.1" x14ac:dyDescent="0.7">
      <c r="A764" s="5" t="s">
        <v>3</v>
      </c>
      <c r="B764" s="2"/>
      <c r="C764" s="54">
        <f>C710</f>
        <v>0</v>
      </c>
      <c r="D764" s="55"/>
      <c r="E764" s="55"/>
      <c r="F764" s="55"/>
      <c r="G764" s="55"/>
      <c r="H764" s="6" t="s">
        <v>4</v>
      </c>
      <c r="I764" s="3">
        <f>I710+1</f>
        <v>15</v>
      </c>
      <c r="J764" s="2"/>
      <c r="K764" s="2"/>
      <c r="L764" s="4"/>
    </row>
    <row r="765" spans="1:12" ht="13.1" x14ac:dyDescent="0.7">
      <c r="A765" s="5"/>
      <c r="B765" s="2"/>
      <c r="C765" s="55"/>
      <c r="D765" s="55"/>
      <c r="E765" s="55"/>
      <c r="F765" s="55"/>
      <c r="G765" s="55"/>
      <c r="H765" s="2" t="s">
        <v>5</v>
      </c>
      <c r="I765" s="60">
        <f>I711</f>
        <v>0</v>
      </c>
      <c r="J765" s="93"/>
      <c r="K765" s="2"/>
      <c r="L765" s="4"/>
    </row>
    <row r="766" spans="1:12" ht="13.1" x14ac:dyDescent="0.7">
      <c r="A766" s="5" t="s">
        <v>6</v>
      </c>
      <c r="B766" s="2"/>
      <c r="C766" s="2" t="s">
        <v>50</v>
      </c>
      <c r="D766" s="2"/>
      <c r="E766" s="6" t="s">
        <v>7</v>
      </c>
      <c r="F766" s="6"/>
      <c r="G766" s="47">
        <f>G711</f>
        <v>0</v>
      </c>
      <c r="H766" s="47"/>
      <c r="I766" s="47">
        <f>I711</f>
        <v>0</v>
      </c>
      <c r="J766" s="47"/>
      <c r="K766" s="7"/>
      <c r="L766" s="8"/>
    </row>
    <row r="767" spans="1:12" x14ac:dyDescent="0.65">
      <c r="A767" s="1"/>
      <c r="B767" s="2"/>
      <c r="C767" s="2"/>
      <c r="D767" s="2"/>
      <c r="E767" s="2"/>
      <c r="F767" s="2"/>
      <c r="G767" s="56">
        <f>G712</f>
        <v>0</v>
      </c>
      <c r="H767" s="56"/>
      <c r="I767" s="82">
        <f>I712</f>
        <v>0</v>
      </c>
      <c r="J767" s="82"/>
      <c r="K767" s="9"/>
      <c r="L767" s="10"/>
    </row>
    <row r="768" spans="1:12" x14ac:dyDescent="0.65">
      <c r="A768" s="1"/>
      <c r="B768" s="2"/>
      <c r="C768" s="2">
        <v>0</v>
      </c>
      <c r="D768" s="2"/>
      <c r="E768" s="2"/>
      <c r="F768" s="2"/>
      <c r="G768" s="57">
        <f>G713</f>
        <v>0</v>
      </c>
      <c r="H768" s="57"/>
      <c r="I768" s="57">
        <f>I713</f>
        <v>0</v>
      </c>
      <c r="J768" s="57"/>
      <c r="K768" s="7"/>
      <c r="L768" s="8"/>
    </row>
    <row r="769" spans="1:12" x14ac:dyDescent="0.65">
      <c r="A769" s="1"/>
      <c r="B769" s="2"/>
      <c r="C769" s="2"/>
      <c r="D769" s="2"/>
      <c r="E769" s="2"/>
      <c r="F769" s="2"/>
      <c r="G769" s="82">
        <f>G714</f>
        <v>0</v>
      </c>
      <c r="H769" s="82"/>
      <c r="I769" s="82">
        <f>I714</f>
        <v>0</v>
      </c>
      <c r="J769" s="82"/>
      <c r="K769" s="9"/>
      <c r="L769" s="10"/>
    </row>
    <row r="770" spans="1:12" x14ac:dyDescent="0.65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4"/>
    </row>
    <row r="771" spans="1:12" ht="13.75" thickBot="1" x14ac:dyDescent="0.85">
      <c r="A771" s="11"/>
      <c r="B771" s="25"/>
      <c r="C771" s="25"/>
      <c r="D771" s="86" t="s">
        <v>8</v>
      </c>
      <c r="E771" s="86"/>
      <c r="F771" s="86"/>
      <c r="G771" s="86"/>
      <c r="H771" s="86"/>
      <c r="I771" s="25"/>
      <c r="J771" s="25"/>
      <c r="K771" s="25"/>
      <c r="L771" s="26"/>
    </row>
    <row r="772" spans="1:12" s="14" customFormat="1" ht="16.100000000000001" thickBot="1" x14ac:dyDescent="0.95">
      <c r="A772" s="46"/>
      <c r="B772" s="13"/>
      <c r="C772" s="13"/>
      <c r="D772" s="13"/>
      <c r="E772" s="13"/>
      <c r="F772" s="13"/>
      <c r="G772" s="13"/>
      <c r="H772" s="62" t="s">
        <v>9</v>
      </c>
      <c r="I772" s="63"/>
      <c r="J772" s="63"/>
      <c r="K772" s="63"/>
      <c r="L772" s="64"/>
    </row>
    <row r="773" spans="1:12" s="14" customFormat="1" ht="16.100000000000001" thickBot="1" x14ac:dyDescent="0.95">
      <c r="A773" s="15"/>
      <c r="B773" s="13"/>
      <c r="C773" s="13"/>
      <c r="D773" s="13"/>
      <c r="E773" s="13"/>
      <c r="F773" s="13"/>
      <c r="G773" s="13"/>
      <c r="H773" s="65" t="s">
        <v>10</v>
      </c>
      <c r="I773" s="65"/>
      <c r="J773" s="16" t="s">
        <v>11</v>
      </c>
      <c r="K773" s="66" t="s">
        <v>12</v>
      </c>
      <c r="L773" s="66"/>
    </row>
    <row r="774" spans="1:12" s="14" customFormat="1" ht="16.100000000000001" thickBot="1" x14ac:dyDescent="0.95">
      <c r="A774" s="15"/>
      <c r="B774" s="13"/>
      <c r="C774" s="13"/>
      <c r="D774" s="13"/>
      <c r="E774" s="13"/>
      <c r="F774" s="13"/>
      <c r="G774" s="13"/>
      <c r="H774" s="67" t="str">
        <f>H720</f>
        <v>Wellhead Equipment</v>
      </c>
      <c r="I774" s="68"/>
      <c r="J774" s="17"/>
      <c r="K774" s="69">
        <v>0</v>
      </c>
      <c r="L774" s="70"/>
    </row>
    <row r="775" spans="1:12" s="14" customFormat="1" ht="16.100000000000001" thickBot="1" x14ac:dyDescent="0.95">
      <c r="A775" s="15"/>
      <c r="B775" s="13"/>
      <c r="C775" s="13"/>
      <c r="D775" s="13"/>
      <c r="E775" s="13"/>
      <c r="F775" s="13"/>
      <c r="G775" s="13"/>
      <c r="H775" s="67" t="str">
        <f t="shared" ref="H775:H799" si="13">H721</f>
        <v>Tubing/Nipples</v>
      </c>
      <c r="I775" s="68"/>
      <c r="J775" s="18"/>
      <c r="K775" s="58">
        <v>0</v>
      </c>
      <c r="L775" s="59"/>
    </row>
    <row r="776" spans="1:12" s="14" customFormat="1" ht="16.100000000000001" thickBot="1" x14ac:dyDescent="0.95">
      <c r="A776" s="15"/>
      <c r="B776" s="13"/>
      <c r="C776" s="13"/>
      <c r="D776" s="13"/>
      <c r="E776" s="13"/>
      <c r="F776" s="13"/>
      <c r="G776" s="13"/>
      <c r="H776" s="67" t="str">
        <f t="shared" si="13"/>
        <v>Packers</v>
      </c>
      <c r="I776" s="68"/>
      <c r="J776" s="18"/>
      <c r="K776" s="58">
        <v>0</v>
      </c>
      <c r="L776" s="59"/>
    </row>
    <row r="777" spans="1:12" s="14" customFormat="1" ht="16.100000000000001" thickBot="1" x14ac:dyDescent="0.95">
      <c r="A777" s="15"/>
      <c r="B777" s="13"/>
      <c r="C777" s="13"/>
      <c r="D777" s="13"/>
      <c r="E777" s="13"/>
      <c r="F777" s="13"/>
      <c r="G777" s="13"/>
      <c r="H777" s="67" t="str">
        <f t="shared" si="13"/>
        <v>Pump/Rods</v>
      </c>
      <c r="I777" s="68"/>
      <c r="J777" s="18"/>
      <c r="K777" s="58">
        <v>0</v>
      </c>
      <c r="L777" s="59"/>
    </row>
    <row r="778" spans="1:12" s="14" customFormat="1" ht="16.100000000000001" thickBot="1" x14ac:dyDescent="0.95">
      <c r="A778" s="15"/>
      <c r="B778" s="13"/>
      <c r="C778" s="13"/>
      <c r="D778" s="13"/>
      <c r="E778" s="13"/>
      <c r="F778" s="13"/>
      <c r="G778" s="13"/>
      <c r="H778" s="67" t="str">
        <f t="shared" si="13"/>
        <v>Bridge Plug(s)</v>
      </c>
      <c r="I778" s="68"/>
      <c r="J778" s="18"/>
      <c r="K778" s="58">
        <v>0</v>
      </c>
      <c r="L778" s="59"/>
    </row>
    <row r="779" spans="1:12" s="14" customFormat="1" ht="16.100000000000001" thickBot="1" x14ac:dyDescent="0.95">
      <c r="A779" s="15"/>
      <c r="B779" s="13"/>
      <c r="C779" s="13"/>
      <c r="D779" s="13"/>
      <c r="E779" s="13"/>
      <c r="F779" s="13"/>
      <c r="G779" s="13"/>
      <c r="H779" s="67" t="str">
        <f t="shared" si="13"/>
        <v>Service Rig/Anchors</v>
      </c>
      <c r="I779" s="68"/>
      <c r="J779" s="18"/>
      <c r="K779" s="58">
        <v>0</v>
      </c>
      <c r="L779" s="59"/>
    </row>
    <row r="780" spans="1:12" s="14" customFormat="1" ht="16.100000000000001" thickBot="1" x14ac:dyDescent="0.95">
      <c r="A780" s="15"/>
      <c r="B780" s="13"/>
      <c r="C780" s="13"/>
      <c r="D780" s="13"/>
      <c r="E780" s="13"/>
      <c r="F780" s="13"/>
      <c r="G780" s="13"/>
      <c r="H780" s="67" t="str">
        <f t="shared" si="13"/>
        <v>E-Line/Slickline</v>
      </c>
      <c r="I780" s="68"/>
      <c r="J780" s="18"/>
      <c r="K780" s="58">
        <v>0</v>
      </c>
      <c r="L780" s="59"/>
    </row>
    <row r="781" spans="1:12" s="14" customFormat="1" ht="16.100000000000001" thickBot="1" x14ac:dyDescent="0.95">
      <c r="A781" s="15"/>
      <c r="B781" s="13"/>
      <c r="C781" s="13"/>
      <c r="D781" s="13"/>
      <c r="E781" s="13"/>
      <c r="F781" s="13"/>
      <c r="G781" s="13"/>
      <c r="H781" s="67" t="str">
        <f t="shared" si="13"/>
        <v>Stimulation</v>
      </c>
      <c r="I781" s="68"/>
      <c r="J781" s="18"/>
      <c r="K781" s="58">
        <v>0</v>
      </c>
      <c r="L781" s="59"/>
    </row>
    <row r="782" spans="1:12" s="14" customFormat="1" ht="16.100000000000001" thickBot="1" x14ac:dyDescent="0.95">
      <c r="A782" s="15"/>
      <c r="B782" s="13"/>
      <c r="C782" s="13"/>
      <c r="D782" s="13"/>
      <c r="E782" s="13"/>
      <c r="F782" s="13"/>
      <c r="G782" s="13"/>
      <c r="H782" s="67" t="str">
        <f t="shared" si="13"/>
        <v>Cementing</v>
      </c>
      <c r="I782" s="68"/>
      <c r="J782" s="18"/>
      <c r="K782" s="58">
        <v>0</v>
      </c>
      <c r="L782" s="59"/>
    </row>
    <row r="783" spans="1:12" s="14" customFormat="1" ht="16.100000000000001" thickBot="1" x14ac:dyDescent="0.95">
      <c r="A783" s="15"/>
      <c r="B783" s="13"/>
      <c r="C783" s="13"/>
      <c r="D783" s="13"/>
      <c r="E783" s="13"/>
      <c r="F783" s="13"/>
      <c r="G783" s="13"/>
      <c r="H783" s="67" t="str">
        <f t="shared" si="13"/>
        <v>Coiled Tubing</v>
      </c>
      <c r="I783" s="68"/>
      <c r="J783" s="18"/>
      <c r="K783" s="58">
        <v>0</v>
      </c>
      <c r="L783" s="59"/>
    </row>
    <row r="784" spans="1:12" s="14" customFormat="1" ht="16.100000000000001" thickBot="1" x14ac:dyDescent="0.95">
      <c r="A784" s="15"/>
      <c r="B784" s="13"/>
      <c r="C784" s="13"/>
      <c r="D784" s="13"/>
      <c r="E784" s="13"/>
      <c r="F784" s="13"/>
      <c r="G784" s="13"/>
      <c r="H784" s="67" t="str">
        <f t="shared" si="13"/>
        <v>Testing</v>
      </c>
      <c r="I784" s="68"/>
      <c r="J784" s="18"/>
      <c r="K784" s="58">
        <v>0</v>
      </c>
      <c r="L784" s="59"/>
    </row>
    <row r="785" spans="1:12" s="14" customFormat="1" ht="16.100000000000001" thickBot="1" x14ac:dyDescent="0.95">
      <c r="A785" s="15"/>
      <c r="B785" s="13"/>
      <c r="C785" s="13"/>
      <c r="D785" s="13"/>
      <c r="E785" s="13"/>
      <c r="F785" s="13"/>
      <c r="G785" s="13"/>
      <c r="H785" s="67" t="str">
        <f t="shared" si="13"/>
        <v>Safety Equipment</v>
      </c>
      <c r="I785" s="68"/>
      <c r="J785" s="18"/>
      <c r="K785" s="58">
        <v>0</v>
      </c>
      <c r="L785" s="59"/>
    </row>
    <row r="786" spans="1:12" s="14" customFormat="1" ht="16.100000000000001" thickBot="1" x14ac:dyDescent="0.95">
      <c r="A786" s="15"/>
      <c r="B786" s="13"/>
      <c r="C786" s="13"/>
      <c r="D786" s="13"/>
      <c r="E786" s="13"/>
      <c r="F786" s="13"/>
      <c r="G786" s="13"/>
      <c r="H786" s="67" t="str">
        <f t="shared" si="13"/>
        <v>Hot Oil Unit</v>
      </c>
      <c r="I786" s="68"/>
      <c r="J786" s="18"/>
      <c r="K786" s="58">
        <v>0</v>
      </c>
      <c r="L786" s="59"/>
    </row>
    <row r="787" spans="1:12" s="14" customFormat="1" ht="16.100000000000001" thickBot="1" x14ac:dyDescent="0.95">
      <c r="A787" s="15"/>
      <c r="B787" s="13"/>
      <c r="C787" s="13"/>
      <c r="D787" s="13"/>
      <c r="E787" s="13"/>
      <c r="F787" s="13"/>
      <c r="G787" s="13"/>
      <c r="H787" s="67" t="str">
        <f t="shared" si="13"/>
        <v>Trucking/Transportation</v>
      </c>
      <c r="I787" s="68"/>
      <c r="J787" s="18"/>
      <c r="K787" s="58">
        <v>0</v>
      </c>
      <c r="L787" s="59"/>
    </row>
    <row r="788" spans="1:12" s="14" customFormat="1" ht="16.100000000000001" thickBot="1" x14ac:dyDescent="0.95">
      <c r="A788" s="15"/>
      <c r="B788" s="13"/>
      <c r="C788" s="13"/>
      <c r="D788" s="13"/>
      <c r="E788" s="13"/>
      <c r="F788" s="13"/>
      <c r="G788" s="13"/>
      <c r="H788" s="67" t="str">
        <f t="shared" si="13"/>
        <v>Rental Equipment</v>
      </c>
      <c r="I788" s="68"/>
      <c r="J788" s="18"/>
      <c r="K788" s="58">
        <v>0</v>
      </c>
      <c r="L788" s="59"/>
    </row>
    <row r="789" spans="1:12" s="14" customFormat="1" ht="16.100000000000001" thickBot="1" x14ac:dyDescent="0.95">
      <c r="A789" s="15"/>
      <c r="B789" s="13"/>
      <c r="C789" s="13"/>
      <c r="D789" s="13"/>
      <c r="E789" s="13"/>
      <c r="F789" s="13"/>
      <c r="G789" s="13"/>
      <c r="H789" s="67" t="str">
        <f t="shared" si="13"/>
        <v>Materials</v>
      </c>
      <c r="I789" s="68"/>
      <c r="J789" s="18"/>
      <c r="K789" s="58">
        <v>0</v>
      </c>
      <c r="L789" s="59"/>
    </row>
    <row r="790" spans="1:12" s="14" customFormat="1" ht="16.100000000000001" thickBot="1" x14ac:dyDescent="0.95">
      <c r="A790" s="15"/>
      <c r="B790" s="13"/>
      <c r="C790" s="13"/>
      <c r="D790" s="13"/>
      <c r="E790" s="13"/>
      <c r="F790" s="13"/>
      <c r="G790" s="13"/>
      <c r="H790" s="67" t="str">
        <f t="shared" si="13"/>
        <v>Wellsite Supervision</v>
      </c>
      <c r="I790" s="68"/>
      <c r="J790" s="18"/>
      <c r="K790" s="58">
        <v>0</v>
      </c>
      <c r="L790" s="59"/>
    </row>
    <row r="791" spans="1:12" s="14" customFormat="1" ht="16.100000000000001" thickBot="1" x14ac:dyDescent="0.95">
      <c r="A791" s="15"/>
      <c r="B791" s="13"/>
      <c r="C791" s="13"/>
      <c r="D791" s="13"/>
      <c r="E791" s="13"/>
      <c r="F791" s="13"/>
      <c r="G791" s="13"/>
      <c r="H791" s="67" t="str">
        <f t="shared" si="13"/>
        <v>Miscellaneous</v>
      </c>
      <c r="I791" s="68"/>
      <c r="J791" s="18"/>
      <c r="K791" s="58">
        <v>0</v>
      </c>
      <c r="L791" s="59"/>
    </row>
    <row r="792" spans="1:12" s="14" customFormat="1" ht="16.100000000000001" thickBot="1" x14ac:dyDescent="0.95">
      <c r="A792" s="15"/>
      <c r="B792" s="13"/>
      <c r="C792" s="13"/>
      <c r="D792" s="13"/>
      <c r="E792" s="13"/>
      <c r="F792" s="13"/>
      <c r="G792" s="13"/>
      <c r="H792" s="67">
        <f t="shared" si="13"/>
        <v>0</v>
      </c>
      <c r="I792" s="68"/>
      <c r="J792" s="18"/>
      <c r="K792" s="58"/>
      <c r="L792" s="59"/>
    </row>
    <row r="793" spans="1:12" s="14" customFormat="1" ht="16.100000000000001" thickBot="1" x14ac:dyDescent="0.95">
      <c r="A793" s="15"/>
      <c r="B793" s="13"/>
      <c r="C793" s="13"/>
      <c r="D793" s="13"/>
      <c r="E793" s="13"/>
      <c r="F793" s="13"/>
      <c r="G793" s="13"/>
      <c r="H793" s="67">
        <f t="shared" si="13"/>
        <v>0</v>
      </c>
      <c r="I793" s="68"/>
      <c r="J793" s="18"/>
      <c r="K793" s="58"/>
      <c r="L793" s="59"/>
    </row>
    <row r="794" spans="1:12" s="14" customFormat="1" ht="16.100000000000001" thickBot="1" x14ac:dyDescent="0.95">
      <c r="A794" s="15"/>
      <c r="B794" s="13"/>
      <c r="C794" s="13"/>
      <c r="D794" s="13"/>
      <c r="E794" s="13"/>
      <c r="F794" s="13"/>
      <c r="G794" s="13"/>
      <c r="H794" s="67">
        <f t="shared" si="13"/>
        <v>0</v>
      </c>
      <c r="I794" s="68"/>
      <c r="J794" s="18"/>
      <c r="K794" s="58"/>
      <c r="L794" s="59"/>
    </row>
    <row r="795" spans="1:12" s="14" customFormat="1" ht="16.100000000000001" thickBot="1" x14ac:dyDescent="0.95">
      <c r="A795" s="15"/>
      <c r="B795" s="13"/>
      <c r="C795" s="13"/>
      <c r="D795" s="13"/>
      <c r="E795" s="13"/>
      <c r="F795" s="13"/>
      <c r="G795" s="13"/>
      <c r="H795" s="67">
        <f t="shared" si="13"/>
        <v>0</v>
      </c>
      <c r="I795" s="68"/>
      <c r="J795" s="18"/>
      <c r="K795" s="58"/>
      <c r="L795" s="59"/>
    </row>
    <row r="796" spans="1:12" s="14" customFormat="1" ht="16.100000000000001" thickBot="1" x14ac:dyDescent="0.95">
      <c r="A796" s="15"/>
      <c r="B796" s="13"/>
      <c r="C796" s="13"/>
      <c r="D796" s="13"/>
      <c r="E796" s="13"/>
      <c r="F796" s="13"/>
      <c r="G796" s="13"/>
      <c r="H796" s="67">
        <f t="shared" si="13"/>
        <v>0</v>
      </c>
      <c r="I796" s="68"/>
      <c r="J796" s="18"/>
      <c r="K796" s="58"/>
      <c r="L796" s="59"/>
    </row>
    <row r="797" spans="1:12" s="14" customFormat="1" ht="16.100000000000001" thickBot="1" x14ac:dyDescent="0.95">
      <c r="A797" s="15"/>
      <c r="B797" s="13"/>
      <c r="C797" s="13"/>
      <c r="D797" s="13"/>
      <c r="E797" s="13"/>
      <c r="F797" s="13"/>
      <c r="G797" s="13"/>
      <c r="H797" s="67">
        <f t="shared" si="13"/>
        <v>0</v>
      </c>
      <c r="I797" s="68"/>
      <c r="J797" s="18"/>
      <c r="K797" s="58"/>
      <c r="L797" s="59"/>
    </row>
    <row r="798" spans="1:12" s="14" customFormat="1" ht="16.100000000000001" thickBot="1" x14ac:dyDescent="0.95">
      <c r="A798" s="15"/>
      <c r="B798" s="13"/>
      <c r="C798" s="13"/>
      <c r="D798" s="13"/>
      <c r="E798" s="13"/>
      <c r="F798" s="13"/>
      <c r="G798" s="13"/>
      <c r="H798" s="67">
        <f t="shared" si="13"/>
        <v>0</v>
      </c>
      <c r="I798" s="68"/>
      <c r="J798" s="18"/>
      <c r="K798" s="58"/>
      <c r="L798" s="59"/>
    </row>
    <row r="799" spans="1:12" s="14" customFormat="1" ht="16.100000000000001" thickBot="1" x14ac:dyDescent="0.95">
      <c r="A799" s="15"/>
      <c r="B799" s="13"/>
      <c r="C799" s="13"/>
      <c r="D799" s="13"/>
      <c r="E799" s="13"/>
      <c r="F799" s="13"/>
      <c r="G799" s="13"/>
      <c r="H799" s="67">
        <f t="shared" si="13"/>
        <v>0</v>
      </c>
      <c r="I799" s="68"/>
      <c r="J799" s="18"/>
      <c r="K799" s="58"/>
      <c r="L799" s="59"/>
    </row>
    <row r="800" spans="1:12" ht="13.1" x14ac:dyDescent="0.7">
      <c r="A800" s="19" t="s">
        <v>31</v>
      </c>
      <c r="B800" s="20"/>
      <c r="C800" s="20"/>
      <c r="D800" s="87">
        <f>IF(J762=0,0,J762+1)</f>
        <v>15</v>
      </c>
      <c r="E800" s="87"/>
      <c r="F800" s="20"/>
      <c r="G800" s="20"/>
      <c r="H800" s="20"/>
      <c r="I800" s="20"/>
      <c r="J800" s="20"/>
      <c r="K800" s="20"/>
      <c r="L800" s="21"/>
    </row>
    <row r="801" spans="1:12" x14ac:dyDescent="0.65">
      <c r="A801" s="22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4"/>
    </row>
    <row r="802" spans="1:12" ht="13.75" thickBot="1" x14ac:dyDescent="0.85">
      <c r="A802" s="147" t="s">
        <v>112</v>
      </c>
      <c r="B802" s="148"/>
      <c r="C802" s="148"/>
      <c r="D802" s="146" t="str">
        <f>D748</f>
        <v>English Values</v>
      </c>
      <c r="E802" s="146"/>
      <c r="F802" s="2"/>
      <c r="G802" s="25"/>
      <c r="H802" s="25"/>
      <c r="I802" s="25"/>
      <c r="J802" s="25"/>
      <c r="K802" s="25"/>
      <c r="L802" s="26"/>
    </row>
    <row r="803" spans="1:12" ht="15.45" x14ac:dyDescent="0.8">
      <c r="A803" s="27" t="s">
        <v>32</v>
      </c>
      <c r="B803" s="28"/>
      <c r="C803" s="52">
        <f>C749</f>
        <v>0</v>
      </c>
      <c r="D803" s="52"/>
      <c r="E803" s="29" t="s">
        <v>33</v>
      </c>
      <c r="F803" s="30">
        <f>F749</f>
        <v>0</v>
      </c>
      <c r="G803" s="31" t="s">
        <v>34</v>
      </c>
      <c r="H803" s="32">
        <v>0</v>
      </c>
      <c r="I803" s="53" t="s">
        <v>36</v>
      </c>
      <c r="J803" s="53"/>
      <c r="K803" s="33"/>
      <c r="L803" s="34" t="str">
        <f>L749</f>
        <v>° F</v>
      </c>
    </row>
    <row r="804" spans="1:12" x14ac:dyDescent="0.65">
      <c r="A804" s="1" t="s">
        <v>38</v>
      </c>
      <c r="B804" s="2"/>
      <c r="C804" s="2"/>
      <c r="D804" s="2" t="s">
        <v>39</v>
      </c>
      <c r="E804" s="2"/>
      <c r="F804" s="2">
        <v>0</v>
      </c>
      <c r="G804" s="2"/>
      <c r="H804" s="35" t="s">
        <v>40</v>
      </c>
      <c r="I804" s="2"/>
      <c r="J804" s="2"/>
      <c r="K804" s="72">
        <f>SUM(K774:L799)</f>
        <v>0</v>
      </c>
      <c r="L804" s="73"/>
    </row>
    <row r="805" spans="1:12" x14ac:dyDescent="0.65">
      <c r="A805" s="1"/>
      <c r="B805" s="2"/>
      <c r="C805" s="2"/>
      <c r="D805" s="36" t="s">
        <v>41</v>
      </c>
      <c r="E805" s="36" t="s">
        <v>42</v>
      </c>
      <c r="F805" s="36" t="s">
        <v>53</v>
      </c>
      <c r="G805" s="2"/>
      <c r="H805" s="37" t="s">
        <v>43</v>
      </c>
      <c r="I805" s="2"/>
      <c r="J805" s="2"/>
      <c r="K805" s="72">
        <f>K752</f>
        <v>0</v>
      </c>
      <c r="L805" s="73"/>
    </row>
    <row r="806" spans="1:12" ht="13.5" thickBot="1" x14ac:dyDescent="0.8">
      <c r="A806" s="117" t="s">
        <v>55</v>
      </c>
      <c r="B806" s="2"/>
      <c r="C806" s="2"/>
      <c r="D806" s="119">
        <f>IF(D810&gt;0,D808-D810,D808+D809+D807)</f>
        <v>0</v>
      </c>
      <c r="E806" s="119">
        <f>IF(E810&gt;0,E808-E810,E808+E809+E807)</f>
        <v>0</v>
      </c>
      <c r="F806" s="119">
        <f>IF(F810&gt;0,F808-F810,F808+F809+F807)</f>
        <v>0</v>
      </c>
      <c r="G806" s="2"/>
      <c r="H806" s="37" t="s">
        <v>44</v>
      </c>
      <c r="I806" s="2"/>
      <c r="J806" s="2"/>
      <c r="K806" s="74">
        <f>K804+K805</f>
        <v>0</v>
      </c>
      <c r="L806" s="75"/>
    </row>
    <row r="807" spans="1:12" ht="13.5" thickTop="1" x14ac:dyDescent="0.65">
      <c r="A807" s="38" t="s">
        <v>56</v>
      </c>
      <c r="B807" s="2"/>
      <c r="C807" s="2"/>
      <c r="D807" s="120"/>
      <c r="E807" s="120"/>
      <c r="F807" s="120"/>
      <c r="G807" s="2"/>
      <c r="H807" s="37"/>
      <c r="I807" s="2"/>
      <c r="J807" s="2"/>
      <c r="K807" s="39"/>
      <c r="L807" s="40"/>
    </row>
    <row r="808" spans="1:12" x14ac:dyDescent="0.65">
      <c r="A808" s="117" t="s">
        <v>57</v>
      </c>
      <c r="B808" s="2"/>
      <c r="C808" s="2"/>
      <c r="D808" s="120"/>
      <c r="E808" s="120"/>
      <c r="F808" s="120"/>
      <c r="G808" s="2"/>
      <c r="H808" s="41" t="s">
        <v>45</v>
      </c>
      <c r="I808" s="23"/>
      <c r="J808" s="23"/>
      <c r="K808" s="83">
        <f>K754</f>
        <v>0</v>
      </c>
      <c r="L808" s="84"/>
    </row>
    <row r="809" spans="1:12" x14ac:dyDescent="0.65">
      <c r="A809" s="117" t="s">
        <v>58</v>
      </c>
      <c r="B809" s="2"/>
      <c r="C809" s="2"/>
      <c r="D809" s="120"/>
      <c r="E809" s="120"/>
      <c r="F809" s="120"/>
      <c r="G809" s="2"/>
      <c r="H809" s="90">
        <f>H755</f>
        <v>0</v>
      </c>
      <c r="I809" s="91"/>
      <c r="J809" s="92"/>
      <c r="K809" s="88">
        <f>K755</f>
        <v>0</v>
      </c>
      <c r="L809" s="89"/>
    </row>
    <row r="810" spans="1:12" ht="13.5" thickBot="1" x14ac:dyDescent="0.8">
      <c r="A810" s="118" t="s">
        <v>59</v>
      </c>
      <c r="B810" s="25"/>
      <c r="C810" s="25"/>
      <c r="D810" s="121"/>
      <c r="E810" s="121"/>
      <c r="F810" s="121"/>
      <c r="G810" s="25"/>
      <c r="H810" s="78" t="s">
        <v>46</v>
      </c>
      <c r="I810" s="79"/>
      <c r="J810" s="80"/>
      <c r="K810" s="78" t="s">
        <v>47</v>
      </c>
      <c r="L810" s="81"/>
    </row>
    <row r="811" spans="1:12" ht="13.5" thickBot="1" x14ac:dyDescent="0.8">
      <c r="A811" s="43"/>
      <c r="B811" s="43"/>
      <c r="C811" s="43"/>
      <c r="D811" s="44"/>
      <c r="E811" s="44"/>
      <c r="F811" s="44"/>
      <c r="G811" s="43"/>
      <c r="H811" s="45"/>
      <c r="I811" s="45"/>
      <c r="J811" s="45"/>
      <c r="K811" s="45"/>
      <c r="L811" s="45"/>
    </row>
    <row r="812" spans="1:12" ht="13.1" x14ac:dyDescent="0.7">
      <c r="A812" s="49" t="str">
        <f>A758</f>
        <v>DATA SUMMARY</v>
      </c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1"/>
    </row>
    <row r="813" spans="1:12" x14ac:dyDescent="0.65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4"/>
    </row>
    <row r="814" spans="1:12" x14ac:dyDescent="0.65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4"/>
    </row>
    <row r="815" spans="1:12" x14ac:dyDescent="0.6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4"/>
    </row>
    <row r="816" spans="1:12" ht="13.1" x14ac:dyDescent="0.7">
      <c r="A816" s="5" t="s">
        <v>1</v>
      </c>
      <c r="B816" s="2">
        <f>B762</f>
        <v>0</v>
      </c>
      <c r="C816" s="2"/>
      <c r="D816" s="2"/>
      <c r="E816" s="2"/>
      <c r="F816" s="2"/>
      <c r="G816" s="6" t="s">
        <v>2</v>
      </c>
      <c r="H816" s="6"/>
      <c r="I816" s="2"/>
      <c r="J816" s="94">
        <f>IF(J762="Work Start",0,J762+1)</f>
        <v>15</v>
      </c>
      <c r="K816" s="94"/>
      <c r="L816" s="95"/>
    </row>
    <row r="817" spans="1:12" ht="13.1" x14ac:dyDescent="0.7">
      <c r="A817" s="1"/>
      <c r="B817" s="2"/>
      <c r="C817" s="2"/>
      <c r="D817" s="2"/>
      <c r="E817" s="2"/>
      <c r="F817" s="2"/>
      <c r="G817" s="6"/>
      <c r="H817" s="6"/>
      <c r="I817" s="2"/>
      <c r="J817" s="2"/>
      <c r="K817" s="2"/>
      <c r="L817" s="4"/>
    </row>
    <row r="818" spans="1:12" ht="13.1" x14ac:dyDescent="0.7">
      <c r="A818" s="5" t="s">
        <v>3</v>
      </c>
      <c r="B818" s="2"/>
      <c r="C818" s="54">
        <f>C764</f>
        <v>0</v>
      </c>
      <c r="D818" s="55"/>
      <c r="E818" s="55"/>
      <c r="F818" s="55"/>
      <c r="G818" s="55"/>
      <c r="H818" s="6" t="s">
        <v>4</v>
      </c>
      <c r="I818" s="3">
        <f>I764+1</f>
        <v>16</v>
      </c>
      <c r="J818" s="2"/>
      <c r="K818" s="2"/>
      <c r="L818" s="4"/>
    </row>
    <row r="819" spans="1:12" ht="13.1" x14ac:dyDescent="0.7">
      <c r="A819" s="5"/>
      <c r="B819" s="2"/>
      <c r="C819" s="55"/>
      <c r="D819" s="55"/>
      <c r="E819" s="55"/>
      <c r="F819" s="55"/>
      <c r="G819" s="55"/>
      <c r="H819" s="2" t="s">
        <v>5</v>
      </c>
      <c r="I819" s="60">
        <f>I765</f>
        <v>0</v>
      </c>
      <c r="J819" s="93"/>
      <c r="K819" s="2"/>
      <c r="L819" s="4"/>
    </row>
    <row r="820" spans="1:12" ht="13.1" x14ac:dyDescent="0.7">
      <c r="A820" s="5" t="s">
        <v>6</v>
      </c>
      <c r="B820" s="2"/>
      <c r="C820" s="2" t="s">
        <v>50</v>
      </c>
      <c r="D820" s="2"/>
      <c r="E820" s="6" t="s">
        <v>7</v>
      </c>
      <c r="F820" s="6"/>
      <c r="G820" s="47">
        <f>G765</f>
        <v>0</v>
      </c>
      <c r="H820" s="47"/>
      <c r="I820" s="47">
        <f>I765</f>
        <v>0</v>
      </c>
      <c r="J820" s="47"/>
      <c r="K820" s="7"/>
      <c r="L820" s="8"/>
    </row>
    <row r="821" spans="1:12" x14ac:dyDescent="0.65">
      <c r="A821" s="1"/>
      <c r="B821" s="2"/>
      <c r="C821" s="2"/>
      <c r="D821" s="2"/>
      <c r="E821" s="2"/>
      <c r="F821" s="2"/>
      <c r="G821" s="56">
        <f>G766</f>
        <v>0</v>
      </c>
      <c r="H821" s="56"/>
      <c r="I821" s="82">
        <f>I766</f>
        <v>0</v>
      </c>
      <c r="J821" s="82"/>
      <c r="K821" s="9"/>
      <c r="L821" s="10"/>
    </row>
    <row r="822" spans="1:12" x14ac:dyDescent="0.65">
      <c r="A822" s="1"/>
      <c r="B822" s="2"/>
      <c r="C822" s="2">
        <v>0</v>
      </c>
      <c r="D822" s="2"/>
      <c r="E822" s="2"/>
      <c r="F822" s="2"/>
      <c r="G822" s="57">
        <f>G767</f>
        <v>0</v>
      </c>
      <c r="H822" s="57"/>
      <c r="I822" s="57">
        <f>I767</f>
        <v>0</v>
      </c>
      <c r="J822" s="57"/>
      <c r="K822" s="7"/>
      <c r="L822" s="8"/>
    </row>
    <row r="823" spans="1:12" x14ac:dyDescent="0.65">
      <c r="A823" s="1"/>
      <c r="B823" s="2"/>
      <c r="C823" s="2"/>
      <c r="D823" s="2"/>
      <c r="E823" s="2"/>
      <c r="F823" s="2"/>
      <c r="G823" s="82">
        <f>G768</f>
        <v>0</v>
      </c>
      <c r="H823" s="82"/>
      <c r="I823" s="82">
        <f>I768</f>
        <v>0</v>
      </c>
      <c r="J823" s="82"/>
      <c r="K823" s="9"/>
      <c r="L823" s="10"/>
    </row>
    <row r="824" spans="1:12" x14ac:dyDescent="0.65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4"/>
    </row>
    <row r="825" spans="1:12" ht="13.75" thickBot="1" x14ac:dyDescent="0.85">
      <c r="A825" s="11"/>
      <c r="B825" s="25"/>
      <c r="C825" s="25"/>
      <c r="D825" s="86" t="s">
        <v>8</v>
      </c>
      <c r="E825" s="86"/>
      <c r="F825" s="86"/>
      <c r="G825" s="86"/>
      <c r="H825" s="86"/>
      <c r="I825" s="25"/>
      <c r="J825" s="25"/>
      <c r="K825" s="25"/>
      <c r="L825" s="26"/>
    </row>
    <row r="826" spans="1:12" s="14" customFormat="1" ht="16.100000000000001" thickBot="1" x14ac:dyDescent="0.95">
      <c r="A826" s="46"/>
      <c r="B826" s="13"/>
      <c r="C826" s="13"/>
      <c r="D826" s="13"/>
      <c r="E826" s="13"/>
      <c r="F826" s="13"/>
      <c r="G826" s="13"/>
      <c r="H826" s="62" t="s">
        <v>9</v>
      </c>
      <c r="I826" s="63"/>
      <c r="J826" s="63"/>
      <c r="K826" s="63"/>
      <c r="L826" s="64"/>
    </row>
    <row r="827" spans="1:12" s="14" customFormat="1" ht="16.100000000000001" thickBot="1" x14ac:dyDescent="0.95">
      <c r="A827" s="15"/>
      <c r="B827" s="13"/>
      <c r="C827" s="13"/>
      <c r="D827" s="13"/>
      <c r="E827" s="13"/>
      <c r="F827" s="13"/>
      <c r="G827" s="13"/>
      <c r="H827" s="65" t="s">
        <v>10</v>
      </c>
      <c r="I827" s="65"/>
      <c r="J827" s="16" t="s">
        <v>11</v>
      </c>
      <c r="K827" s="66" t="s">
        <v>12</v>
      </c>
      <c r="L827" s="66"/>
    </row>
    <row r="828" spans="1:12" s="14" customFormat="1" ht="16.100000000000001" thickBot="1" x14ac:dyDescent="0.95">
      <c r="A828" s="15"/>
      <c r="B828" s="13"/>
      <c r="C828" s="13"/>
      <c r="D828" s="13"/>
      <c r="E828" s="13"/>
      <c r="F828" s="13"/>
      <c r="G828" s="13"/>
      <c r="H828" s="67" t="str">
        <f>H774</f>
        <v>Wellhead Equipment</v>
      </c>
      <c r="I828" s="68"/>
      <c r="J828" s="17"/>
      <c r="K828" s="69">
        <v>0</v>
      </c>
      <c r="L828" s="70"/>
    </row>
    <row r="829" spans="1:12" s="14" customFormat="1" ht="16.100000000000001" thickBot="1" x14ac:dyDescent="0.95">
      <c r="A829" s="15"/>
      <c r="B829" s="13"/>
      <c r="C829" s="13"/>
      <c r="D829" s="13"/>
      <c r="E829" s="13"/>
      <c r="F829" s="13"/>
      <c r="G829" s="13"/>
      <c r="H829" s="67" t="str">
        <f t="shared" ref="H829:H853" si="14">H775</f>
        <v>Tubing/Nipples</v>
      </c>
      <c r="I829" s="68"/>
      <c r="J829" s="18"/>
      <c r="K829" s="58">
        <v>0</v>
      </c>
      <c r="L829" s="59"/>
    </row>
    <row r="830" spans="1:12" s="14" customFormat="1" ht="16.100000000000001" thickBot="1" x14ac:dyDescent="0.95">
      <c r="A830" s="15"/>
      <c r="B830" s="13"/>
      <c r="C830" s="13"/>
      <c r="D830" s="13"/>
      <c r="E830" s="13"/>
      <c r="F830" s="13"/>
      <c r="G830" s="13"/>
      <c r="H830" s="67" t="str">
        <f t="shared" si="14"/>
        <v>Packers</v>
      </c>
      <c r="I830" s="68"/>
      <c r="J830" s="18"/>
      <c r="K830" s="58">
        <v>0</v>
      </c>
      <c r="L830" s="59"/>
    </row>
    <row r="831" spans="1:12" s="14" customFormat="1" ht="16.100000000000001" thickBot="1" x14ac:dyDescent="0.95">
      <c r="A831" s="15"/>
      <c r="B831" s="13"/>
      <c r="C831" s="13"/>
      <c r="D831" s="13"/>
      <c r="E831" s="13"/>
      <c r="F831" s="13"/>
      <c r="G831" s="13"/>
      <c r="H831" s="67" t="str">
        <f t="shared" si="14"/>
        <v>Pump/Rods</v>
      </c>
      <c r="I831" s="68"/>
      <c r="J831" s="18"/>
      <c r="K831" s="58">
        <v>0</v>
      </c>
      <c r="L831" s="59"/>
    </row>
    <row r="832" spans="1:12" s="14" customFormat="1" ht="16.100000000000001" thickBot="1" x14ac:dyDescent="0.95">
      <c r="A832" s="15"/>
      <c r="B832" s="13"/>
      <c r="C832" s="13"/>
      <c r="D832" s="13"/>
      <c r="E832" s="13"/>
      <c r="F832" s="13"/>
      <c r="G832" s="13"/>
      <c r="H832" s="67" t="str">
        <f t="shared" si="14"/>
        <v>Bridge Plug(s)</v>
      </c>
      <c r="I832" s="68"/>
      <c r="J832" s="18"/>
      <c r="K832" s="58">
        <v>0</v>
      </c>
      <c r="L832" s="59"/>
    </row>
    <row r="833" spans="1:12" s="14" customFormat="1" ht="16.100000000000001" thickBot="1" x14ac:dyDescent="0.95">
      <c r="A833" s="15"/>
      <c r="B833" s="13"/>
      <c r="C833" s="13"/>
      <c r="D833" s="13"/>
      <c r="E833" s="13"/>
      <c r="F833" s="13"/>
      <c r="G833" s="13"/>
      <c r="H833" s="67" t="str">
        <f t="shared" si="14"/>
        <v>Service Rig/Anchors</v>
      </c>
      <c r="I833" s="68"/>
      <c r="J833" s="18"/>
      <c r="K833" s="58">
        <v>0</v>
      </c>
      <c r="L833" s="59"/>
    </row>
    <row r="834" spans="1:12" s="14" customFormat="1" ht="16.100000000000001" thickBot="1" x14ac:dyDescent="0.95">
      <c r="A834" s="15"/>
      <c r="B834" s="13"/>
      <c r="C834" s="13"/>
      <c r="D834" s="13"/>
      <c r="E834" s="13"/>
      <c r="F834" s="13"/>
      <c r="G834" s="13"/>
      <c r="H834" s="67" t="str">
        <f t="shared" si="14"/>
        <v>E-Line/Slickline</v>
      </c>
      <c r="I834" s="68"/>
      <c r="J834" s="18"/>
      <c r="K834" s="58">
        <v>0</v>
      </c>
      <c r="L834" s="59"/>
    </row>
    <row r="835" spans="1:12" s="14" customFormat="1" ht="16.100000000000001" thickBot="1" x14ac:dyDescent="0.95">
      <c r="A835" s="15"/>
      <c r="B835" s="13"/>
      <c r="C835" s="13"/>
      <c r="D835" s="13"/>
      <c r="E835" s="13"/>
      <c r="F835" s="13"/>
      <c r="G835" s="13"/>
      <c r="H835" s="67" t="str">
        <f t="shared" si="14"/>
        <v>Stimulation</v>
      </c>
      <c r="I835" s="68"/>
      <c r="J835" s="18"/>
      <c r="K835" s="58">
        <v>0</v>
      </c>
      <c r="L835" s="59"/>
    </row>
    <row r="836" spans="1:12" s="14" customFormat="1" ht="16.100000000000001" thickBot="1" x14ac:dyDescent="0.95">
      <c r="A836" s="15"/>
      <c r="B836" s="13"/>
      <c r="C836" s="13"/>
      <c r="D836" s="13"/>
      <c r="E836" s="13"/>
      <c r="F836" s="13"/>
      <c r="G836" s="13"/>
      <c r="H836" s="67" t="str">
        <f t="shared" si="14"/>
        <v>Cementing</v>
      </c>
      <c r="I836" s="68"/>
      <c r="J836" s="18"/>
      <c r="K836" s="58">
        <v>0</v>
      </c>
      <c r="L836" s="59"/>
    </row>
    <row r="837" spans="1:12" s="14" customFormat="1" ht="16.100000000000001" thickBot="1" x14ac:dyDescent="0.95">
      <c r="A837" s="15"/>
      <c r="B837" s="13"/>
      <c r="C837" s="13"/>
      <c r="D837" s="13"/>
      <c r="E837" s="13"/>
      <c r="F837" s="13"/>
      <c r="G837" s="13"/>
      <c r="H837" s="67" t="str">
        <f t="shared" si="14"/>
        <v>Coiled Tubing</v>
      </c>
      <c r="I837" s="68"/>
      <c r="J837" s="18"/>
      <c r="K837" s="58">
        <v>0</v>
      </c>
      <c r="L837" s="59"/>
    </row>
    <row r="838" spans="1:12" s="14" customFormat="1" ht="16.100000000000001" thickBot="1" x14ac:dyDescent="0.95">
      <c r="A838" s="15"/>
      <c r="B838" s="13"/>
      <c r="C838" s="13"/>
      <c r="D838" s="13"/>
      <c r="E838" s="13"/>
      <c r="F838" s="13"/>
      <c r="G838" s="13"/>
      <c r="H838" s="67" t="str">
        <f t="shared" si="14"/>
        <v>Testing</v>
      </c>
      <c r="I838" s="68"/>
      <c r="J838" s="18"/>
      <c r="K838" s="58">
        <v>0</v>
      </c>
      <c r="L838" s="59"/>
    </row>
    <row r="839" spans="1:12" s="14" customFormat="1" ht="16.100000000000001" thickBot="1" x14ac:dyDescent="0.95">
      <c r="A839" s="15"/>
      <c r="B839" s="13"/>
      <c r="C839" s="13"/>
      <c r="D839" s="13"/>
      <c r="E839" s="13"/>
      <c r="F839" s="13"/>
      <c r="G839" s="13"/>
      <c r="H839" s="67" t="str">
        <f t="shared" si="14"/>
        <v>Safety Equipment</v>
      </c>
      <c r="I839" s="68"/>
      <c r="J839" s="18"/>
      <c r="K839" s="58">
        <v>0</v>
      </c>
      <c r="L839" s="59"/>
    </row>
    <row r="840" spans="1:12" s="14" customFormat="1" ht="16.100000000000001" thickBot="1" x14ac:dyDescent="0.95">
      <c r="A840" s="15"/>
      <c r="B840" s="13"/>
      <c r="C840" s="13"/>
      <c r="D840" s="13"/>
      <c r="E840" s="13"/>
      <c r="F840" s="13"/>
      <c r="G840" s="13"/>
      <c r="H840" s="67" t="str">
        <f t="shared" si="14"/>
        <v>Hot Oil Unit</v>
      </c>
      <c r="I840" s="68"/>
      <c r="J840" s="18"/>
      <c r="K840" s="58">
        <v>0</v>
      </c>
      <c r="L840" s="59"/>
    </row>
    <row r="841" spans="1:12" s="14" customFormat="1" ht="16.100000000000001" thickBot="1" x14ac:dyDescent="0.95">
      <c r="A841" s="15"/>
      <c r="B841" s="13"/>
      <c r="C841" s="13"/>
      <c r="D841" s="13"/>
      <c r="E841" s="13"/>
      <c r="F841" s="13"/>
      <c r="G841" s="13"/>
      <c r="H841" s="67" t="str">
        <f t="shared" si="14"/>
        <v>Trucking/Transportation</v>
      </c>
      <c r="I841" s="68"/>
      <c r="J841" s="18"/>
      <c r="K841" s="58">
        <v>0</v>
      </c>
      <c r="L841" s="59"/>
    </row>
    <row r="842" spans="1:12" s="14" customFormat="1" ht="16.100000000000001" thickBot="1" x14ac:dyDescent="0.95">
      <c r="A842" s="15"/>
      <c r="B842" s="13"/>
      <c r="C842" s="13"/>
      <c r="D842" s="13"/>
      <c r="E842" s="13"/>
      <c r="F842" s="13"/>
      <c r="G842" s="13"/>
      <c r="H842" s="67" t="str">
        <f t="shared" si="14"/>
        <v>Rental Equipment</v>
      </c>
      <c r="I842" s="68"/>
      <c r="J842" s="18"/>
      <c r="K842" s="58">
        <v>0</v>
      </c>
      <c r="L842" s="59"/>
    </row>
    <row r="843" spans="1:12" s="14" customFormat="1" ht="16.100000000000001" thickBot="1" x14ac:dyDescent="0.95">
      <c r="A843" s="15"/>
      <c r="B843" s="13"/>
      <c r="C843" s="13"/>
      <c r="D843" s="13"/>
      <c r="E843" s="13"/>
      <c r="F843" s="13"/>
      <c r="G843" s="13"/>
      <c r="H843" s="67" t="str">
        <f t="shared" si="14"/>
        <v>Materials</v>
      </c>
      <c r="I843" s="68"/>
      <c r="J843" s="18"/>
      <c r="K843" s="58">
        <v>0</v>
      </c>
      <c r="L843" s="59"/>
    </row>
    <row r="844" spans="1:12" s="14" customFormat="1" ht="16.100000000000001" thickBot="1" x14ac:dyDescent="0.95">
      <c r="A844" s="15"/>
      <c r="B844" s="13"/>
      <c r="C844" s="13"/>
      <c r="D844" s="13"/>
      <c r="E844" s="13"/>
      <c r="F844" s="13"/>
      <c r="G844" s="13"/>
      <c r="H844" s="67" t="str">
        <f t="shared" si="14"/>
        <v>Wellsite Supervision</v>
      </c>
      <c r="I844" s="68"/>
      <c r="J844" s="18"/>
      <c r="K844" s="58">
        <v>0</v>
      </c>
      <c r="L844" s="59"/>
    </row>
    <row r="845" spans="1:12" s="14" customFormat="1" ht="16.100000000000001" thickBot="1" x14ac:dyDescent="0.95">
      <c r="A845" s="15"/>
      <c r="B845" s="13"/>
      <c r="C845" s="13"/>
      <c r="D845" s="13"/>
      <c r="E845" s="13"/>
      <c r="F845" s="13"/>
      <c r="G845" s="13"/>
      <c r="H845" s="67" t="str">
        <f t="shared" si="14"/>
        <v>Miscellaneous</v>
      </c>
      <c r="I845" s="68"/>
      <c r="J845" s="18"/>
      <c r="K845" s="58">
        <v>0</v>
      </c>
      <c r="L845" s="59"/>
    </row>
    <row r="846" spans="1:12" s="14" customFormat="1" ht="16.100000000000001" thickBot="1" x14ac:dyDescent="0.95">
      <c r="A846" s="15"/>
      <c r="B846" s="13"/>
      <c r="C846" s="13"/>
      <c r="D846" s="13"/>
      <c r="E846" s="13"/>
      <c r="F846" s="13"/>
      <c r="G846" s="13"/>
      <c r="H846" s="67">
        <f t="shared" si="14"/>
        <v>0</v>
      </c>
      <c r="I846" s="68"/>
      <c r="J846" s="18"/>
      <c r="K846" s="58"/>
      <c r="L846" s="59"/>
    </row>
    <row r="847" spans="1:12" s="14" customFormat="1" ht="16.100000000000001" thickBot="1" x14ac:dyDescent="0.95">
      <c r="A847" s="15"/>
      <c r="B847" s="13"/>
      <c r="C847" s="13"/>
      <c r="D847" s="13"/>
      <c r="E847" s="13"/>
      <c r="F847" s="13"/>
      <c r="G847" s="13"/>
      <c r="H847" s="67">
        <f t="shared" si="14"/>
        <v>0</v>
      </c>
      <c r="I847" s="68"/>
      <c r="J847" s="18"/>
      <c r="K847" s="58"/>
      <c r="L847" s="59"/>
    </row>
    <row r="848" spans="1:12" s="14" customFormat="1" ht="16.100000000000001" thickBot="1" x14ac:dyDescent="0.95">
      <c r="A848" s="15"/>
      <c r="B848" s="13"/>
      <c r="C848" s="13"/>
      <c r="D848" s="13"/>
      <c r="E848" s="13"/>
      <c r="F848" s="13"/>
      <c r="G848" s="13"/>
      <c r="H848" s="67">
        <f t="shared" si="14"/>
        <v>0</v>
      </c>
      <c r="I848" s="68"/>
      <c r="J848" s="18"/>
      <c r="K848" s="58"/>
      <c r="L848" s="59"/>
    </row>
    <row r="849" spans="1:12" s="14" customFormat="1" ht="16.100000000000001" thickBot="1" x14ac:dyDescent="0.95">
      <c r="A849" s="15"/>
      <c r="B849" s="13"/>
      <c r="C849" s="13"/>
      <c r="D849" s="13"/>
      <c r="E849" s="13"/>
      <c r="F849" s="13"/>
      <c r="G849" s="13"/>
      <c r="H849" s="67">
        <f t="shared" si="14"/>
        <v>0</v>
      </c>
      <c r="I849" s="68"/>
      <c r="J849" s="18"/>
      <c r="K849" s="58"/>
      <c r="L849" s="59"/>
    </row>
    <row r="850" spans="1:12" s="14" customFormat="1" ht="16.100000000000001" thickBot="1" x14ac:dyDescent="0.95">
      <c r="A850" s="15"/>
      <c r="B850" s="13"/>
      <c r="C850" s="13"/>
      <c r="D850" s="13"/>
      <c r="E850" s="13"/>
      <c r="F850" s="13"/>
      <c r="G850" s="13"/>
      <c r="H850" s="67">
        <f t="shared" si="14"/>
        <v>0</v>
      </c>
      <c r="I850" s="68"/>
      <c r="J850" s="18"/>
      <c r="K850" s="58"/>
      <c r="L850" s="59"/>
    </row>
    <row r="851" spans="1:12" s="14" customFormat="1" ht="16.100000000000001" thickBot="1" x14ac:dyDescent="0.95">
      <c r="A851" s="15"/>
      <c r="B851" s="13"/>
      <c r="C851" s="13"/>
      <c r="D851" s="13"/>
      <c r="E851" s="13"/>
      <c r="F851" s="13"/>
      <c r="G851" s="13"/>
      <c r="H851" s="67">
        <f t="shared" si="14"/>
        <v>0</v>
      </c>
      <c r="I851" s="68"/>
      <c r="J851" s="18"/>
      <c r="K851" s="58"/>
      <c r="L851" s="59"/>
    </row>
    <row r="852" spans="1:12" s="14" customFormat="1" ht="16.100000000000001" thickBot="1" x14ac:dyDescent="0.95">
      <c r="A852" s="15"/>
      <c r="B852" s="13"/>
      <c r="C852" s="13"/>
      <c r="D852" s="13"/>
      <c r="E852" s="13"/>
      <c r="F852" s="13"/>
      <c r="G852" s="13"/>
      <c r="H852" s="67">
        <f t="shared" si="14"/>
        <v>0</v>
      </c>
      <c r="I852" s="68"/>
      <c r="J852" s="18"/>
      <c r="K852" s="58"/>
      <c r="L852" s="59"/>
    </row>
    <row r="853" spans="1:12" s="14" customFormat="1" ht="16.100000000000001" thickBot="1" x14ac:dyDescent="0.95">
      <c r="A853" s="15"/>
      <c r="B853" s="13"/>
      <c r="C853" s="13"/>
      <c r="D853" s="13"/>
      <c r="E853" s="13"/>
      <c r="F853" s="13"/>
      <c r="G853" s="13"/>
      <c r="H853" s="67">
        <f t="shared" si="14"/>
        <v>0</v>
      </c>
      <c r="I853" s="68"/>
      <c r="J853" s="18"/>
      <c r="K853" s="58"/>
      <c r="L853" s="59"/>
    </row>
    <row r="854" spans="1:12" ht="13.1" x14ac:dyDescent="0.7">
      <c r="A854" s="19" t="s">
        <v>31</v>
      </c>
      <c r="B854" s="20"/>
      <c r="C854" s="20"/>
      <c r="D854" s="87">
        <f>IF(J816=0,0,J816+1)</f>
        <v>16</v>
      </c>
      <c r="E854" s="87"/>
      <c r="F854" s="20"/>
      <c r="G854" s="20"/>
      <c r="H854" s="20"/>
      <c r="I854" s="20"/>
      <c r="J854" s="20"/>
      <c r="K854" s="20"/>
      <c r="L854" s="21"/>
    </row>
    <row r="855" spans="1:12" x14ac:dyDescent="0.65">
      <c r="A855" s="22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4"/>
    </row>
    <row r="856" spans="1:12" ht="13.75" thickBot="1" x14ac:dyDescent="0.85">
      <c r="A856" s="147" t="s">
        <v>112</v>
      </c>
      <c r="B856" s="148"/>
      <c r="C856" s="148"/>
      <c r="D856" s="146" t="str">
        <f>D802</f>
        <v>English Values</v>
      </c>
      <c r="E856" s="146"/>
      <c r="F856" s="2"/>
      <c r="G856" s="25"/>
      <c r="H856" s="25"/>
      <c r="I856" s="25"/>
      <c r="J856" s="25"/>
      <c r="K856" s="25"/>
      <c r="L856" s="26"/>
    </row>
    <row r="857" spans="1:12" ht="15.45" x14ac:dyDescent="0.8">
      <c r="A857" s="27" t="s">
        <v>32</v>
      </c>
      <c r="B857" s="28"/>
      <c r="C857" s="52">
        <f>C803</f>
        <v>0</v>
      </c>
      <c r="D857" s="52"/>
      <c r="E857" s="29" t="s">
        <v>33</v>
      </c>
      <c r="F857" s="30">
        <f>F803</f>
        <v>0</v>
      </c>
      <c r="G857" s="31" t="s">
        <v>34</v>
      </c>
      <c r="H857" s="32">
        <v>0</v>
      </c>
      <c r="I857" s="53" t="s">
        <v>36</v>
      </c>
      <c r="J857" s="53"/>
      <c r="K857" s="33"/>
      <c r="L857" s="34" t="str">
        <f>L803</f>
        <v>° F</v>
      </c>
    </row>
    <row r="858" spans="1:12" x14ac:dyDescent="0.65">
      <c r="A858" s="1" t="s">
        <v>38</v>
      </c>
      <c r="B858" s="2"/>
      <c r="C858" s="2"/>
      <c r="D858" s="2" t="s">
        <v>39</v>
      </c>
      <c r="E858" s="2"/>
      <c r="F858" s="2">
        <v>0</v>
      </c>
      <c r="G858" s="2"/>
      <c r="H858" s="35" t="s">
        <v>40</v>
      </c>
      <c r="I858" s="2"/>
      <c r="J858" s="2"/>
      <c r="K858" s="72">
        <f>SUM(K828:L853)</f>
        <v>0</v>
      </c>
      <c r="L858" s="73"/>
    </row>
    <row r="859" spans="1:12" x14ac:dyDescent="0.65">
      <c r="A859" s="1"/>
      <c r="B859" s="2"/>
      <c r="C859" s="2"/>
      <c r="D859" s="36" t="s">
        <v>41</v>
      </c>
      <c r="E859" s="36" t="s">
        <v>42</v>
      </c>
      <c r="F859" s="36" t="s">
        <v>53</v>
      </c>
      <c r="G859" s="2"/>
      <c r="H859" s="37" t="s">
        <v>43</v>
      </c>
      <c r="I859" s="2"/>
      <c r="J859" s="2"/>
      <c r="K859" s="72">
        <f>K806</f>
        <v>0</v>
      </c>
      <c r="L859" s="73"/>
    </row>
    <row r="860" spans="1:12" ht="13.5" thickBot="1" x14ac:dyDescent="0.8">
      <c r="A860" s="117" t="s">
        <v>55</v>
      </c>
      <c r="B860" s="2"/>
      <c r="C860" s="2"/>
      <c r="D860" s="119">
        <f>IF(D864&gt;0,D862-D864,D862+D863+D861)</f>
        <v>0</v>
      </c>
      <c r="E860" s="119">
        <f>IF(E864&gt;0,E862-E864,E862+E863+E861)</f>
        <v>0</v>
      </c>
      <c r="F860" s="119">
        <f>IF(F864&gt;0,F862-F864,F862+F863+F861)</f>
        <v>0</v>
      </c>
      <c r="G860" s="2"/>
      <c r="H860" s="37" t="s">
        <v>44</v>
      </c>
      <c r="I860" s="2"/>
      <c r="J860" s="2"/>
      <c r="K860" s="74">
        <f>K858+K859</f>
        <v>0</v>
      </c>
      <c r="L860" s="75"/>
    </row>
    <row r="861" spans="1:12" ht="13.5" thickTop="1" x14ac:dyDescent="0.65">
      <c r="A861" s="38" t="s">
        <v>56</v>
      </c>
      <c r="B861" s="2"/>
      <c r="C861" s="2"/>
      <c r="D861" s="120"/>
      <c r="E861" s="120"/>
      <c r="F861" s="120"/>
      <c r="G861" s="2"/>
      <c r="H861" s="37"/>
      <c r="I861" s="2"/>
      <c r="J861" s="2"/>
      <c r="K861" s="39"/>
      <c r="L861" s="40"/>
    </row>
    <row r="862" spans="1:12" x14ac:dyDescent="0.65">
      <c r="A862" s="117" t="s">
        <v>57</v>
      </c>
      <c r="B862" s="2"/>
      <c r="C862" s="2"/>
      <c r="D862" s="120"/>
      <c r="E862" s="120"/>
      <c r="F862" s="120"/>
      <c r="G862" s="2"/>
      <c r="H862" s="41" t="s">
        <v>45</v>
      </c>
      <c r="I862" s="23"/>
      <c r="J862" s="23"/>
      <c r="K862" s="83">
        <f>K808</f>
        <v>0</v>
      </c>
      <c r="L862" s="84"/>
    </row>
    <row r="863" spans="1:12" x14ac:dyDescent="0.65">
      <c r="A863" s="117" t="s">
        <v>58</v>
      </c>
      <c r="B863" s="2"/>
      <c r="C863" s="2"/>
      <c r="D863" s="120"/>
      <c r="E863" s="120"/>
      <c r="F863" s="120"/>
      <c r="G863" s="2"/>
      <c r="H863" s="90">
        <f>H809</f>
        <v>0</v>
      </c>
      <c r="I863" s="91"/>
      <c r="J863" s="92"/>
      <c r="K863" s="88">
        <f>K809</f>
        <v>0</v>
      </c>
      <c r="L863" s="89"/>
    </row>
    <row r="864" spans="1:12" ht="13.5" thickBot="1" x14ac:dyDescent="0.8">
      <c r="A864" s="118" t="s">
        <v>59</v>
      </c>
      <c r="B864" s="25"/>
      <c r="C864" s="25"/>
      <c r="D864" s="121"/>
      <c r="E864" s="121"/>
      <c r="F864" s="121"/>
      <c r="G864" s="25"/>
      <c r="H864" s="78" t="s">
        <v>46</v>
      </c>
      <c r="I864" s="79"/>
      <c r="J864" s="80"/>
      <c r="K864" s="78" t="s">
        <v>47</v>
      </c>
      <c r="L864" s="81"/>
    </row>
    <row r="865" spans="1:12" ht="13.5" thickBot="1" x14ac:dyDescent="0.8">
      <c r="A865" s="43"/>
      <c r="B865" s="43"/>
      <c r="C865" s="43"/>
      <c r="D865" s="44"/>
      <c r="E865" s="44"/>
      <c r="F865" s="44"/>
      <c r="G865" s="43"/>
      <c r="H865" s="45"/>
      <c r="I865" s="45"/>
      <c r="J865" s="45"/>
      <c r="K865" s="45"/>
      <c r="L865" s="45"/>
    </row>
    <row r="866" spans="1:12" ht="13.1" x14ac:dyDescent="0.7">
      <c r="A866" s="49" t="str">
        <f>A812</f>
        <v>DATA SUMMARY</v>
      </c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1"/>
    </row>
    <row r="867" spans="1:12" x14ac:dyDescent="0.65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4"/>
    </row>
    <row r="868" spans="1:12" x14ac:dyDescent="0.65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4"/>
    </row>
    <row r="869" spans="1:12" x14ac:dyDescent="0.65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4"/>
    </row>
    <row r="870" spans="1:12" ht="13.1" x14ac:dyDescent="0.7">
      <c r="A870" s="5" t="s">
        <v>1</v>
      </c>
      <c r="B870" s="2">
        <f>B816</f>
        <v>0</v>
      </c>
      <c r="C870" s="2"/>
      <c r="D870" s="2"/>
      <c r="E870" s="2"/>
      <c r="F870" s="2"/>
      <c r="G870" s="6" t="s">
        <v>2</v>
      </c>
      <c r="H870" s="6"/>
      <c r="I870" s="2"/>
      <c r="J870" s="94">
        <f>IF(J816="Work Start",0,J816+1)</f>
        <v>16</v>
      </c>
      <c r="K870" s="94"/>
      <c r="L870" s="95"/>
    </row>
    <row r="871" spans="1:12" ht="13.1" x14ac:dyDescent="0.7">
      <c r="A871" s="1"/>
      <c r="B871" s="2"/>
      <c r="C871" s="2"/>
      <c r="D871" s="2"/>
      <c r="E871" s="2"/>
      <c r="F871" s="2"/>
      <c r="G871" s="6"/>
      <c r="H871" s="6"/>
      <c r="I871" s="2"/>
      <c r="J871" s="2"/>
      <c r="K871" s="2"/>
      <c r="L871" s="4"/>
    </row>
    <row r="872" spans="1:12" ht="13.1" x14ac:dyDescent="0.7">
      <c r="A872" s="5" t="s">
        <v>3</v>
      </c>
      <c r="B872" s="2"/>
      <c r="C872" s="54">
        <f>C818</f>
        <v>0</v>
      </c>
      <c r="D872" s="55"/>
      <c r="E872" s="55"/>
      <c r="F872" s="55"/>
      <c r="G872" s="55"/>
      <c r="H872" s="6" t="s">
        <v>4</v>
      </c>
      <c r="I872" s="3">
        <f>I818+1</f>
        <v>17</v>
      </c>
      <c r="J872" s="2"/>
      <c r="K872" s="2"/>
      <c r="L872" s="4"/>
    </row>
    <row r="873" spans="1:12" ht="13.1" x14ac:dyDescent="0.7">
      <c r="A873" s="5"/>
      <c r="B873" s="2"/>
      <c r="C873" s="55"/>
      <c r="D873" s="55"/>
      <c r="E873" s="55"/>
      <c r="F873" s="55"/>
      <c r="G873" s="55"/>
      <c r="H873" s="2" t="s">
        <v>5</v>
      </c>
      <c r="I873" s="60">
        <f>I819</f>
        <v>0</v>
      </c>
      <c r="J873" s="93"/>
      <c r="K873" s="2"/>
      <c r="L873" s="4"/>
    </row>
    <row r="874" spans="1:12" ht="13.1" x14ac:dyDescent="0.7">
      <c r="A874" s="5" t="s">
        <v>6</v>
      </c>
      <c r="B874" s="2"/>
      <c r="C874" s="2" t="s">
        <v>50</v>
      </c>
      <c r="D874" s="2"/>
      <c r="E874" s="6" t="s">
        <v>7</v>
      </c>
      <c r="F874" s="6"/>
      <c r="G874" s="47">
        <f>G819</f>
        <v>0</v>
      </c>
      <c r="H874" s="47"/>
      <c r="I874" s="47">
        <f>I819</f>
        <v>0</v>
      </c>
      <c r="J874" s="47"/>
      <c r="K874" s="7"/>
      <c r="L874" s="8"/>
    </row>
    <row r="875" spans="1:12" x14ac:dyDescent="0.65">
      <c r="A875" s="1"/>
      <c r="B875" s="2"/>
      <c r="C875" s="2"/>
      <c r="D875" s="2"/>
      <c r="E875" s="2"/>
      <c r="F875" s="2"/>
      <c r="G875" s="56">
        <f>G820</f>
        <v>0</v>
      </c>
      <c r="H875" s="56"/>
      <c r="I875" s="82">
        <f>I820</f>
        <v>0</v>
      </c>
      <c r="J875" s="82"/>
      <c r="K875" s="9"/>
      <c r="L875" s="10"/>
    </row>
    <row r="876" spans="1:12" x14ac:dyDescent="0.65">
      <c r="A876" s="1"/>
      <c r="B876" s="2"/>
      <c r="C876" s="2">
        <v>0</v>
      </c>
      <c r="D876" s="2"/>
      <c r="E876" s="2"/>
      <c r="F876" s="2"/>
      <c r="G876" s="57">
        <f>G821</f>
        <v>0</v>
      </c>
      <c r="H876" s="57"/>
      <c r="I876" s="57">
        <f>I821</f>
        <v>0</v>
      </c>
      <c r="J876" s="57"/>
      <c r="K876" s="7"/>
      <c r="L876" s="8"/>
    </row>
    <row r="877" spans="1:12" x14ac:dyDescent="0.65">
      <c r="A877" s="1"/>
      <c r="B877" s="2"/>
      <c r="C877" s="2"/>
      <c r="D877" s="2"/>
      <c r="E877" s="2"/>
      <c r="F877" s="2"/>
      <c r="G877" s="82">
        <f>G822</f>
        <v>0</v>
      </c>
      <c r="H877" s="82"/>
      <c r="I877" s="82">
        <f>I822</f>
        <v>0</v>
      </c>
      <c r="J877" s="82"/>
      <c r="K877" s="9"/>
      <c r="L877" s="10"/>
    </row>
    <row r="878" spans="1:12" x14ac:dyDescent="0.65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4"/>
    </row>
    <row r="879" spans="1:12" ht="13.75" thickBot="1" x14ac:dyDescent="0.85">
      <c r="A879" s="11"/>
      <c r="B879" s="25"/>
      <c r="C879" s="25"/>
      <c r="D879" s="86" t="s">
        <v>8</v>
      </c>
      <c r="E879" s="86"/>
      <c r="F879" s="86"/>
      <c r="G879" s="86"/>
      <c r="H879" s="86"/>
      <c r="I879" s="25"/>
      <c r="J879" s="25"/>
      <c r="K879" s="25"/>
      <c r="L879" s="26"/>
    </row>
    <row r="880" spans="1:12" s="14" customFormat="1" ht="16.100000000000001" thickBot="1" x14ac:dyDescent="0.95">
      <c r="A880" s="46"/>
      <c r="B880" s="13"/>
      <c r="C880" s="13"/>
      <c r="D880" s="13"/>
      <c r="E880" s="13"/>
      <c r="F880" s="13"/>
      <c r="G880" s="13"/>
      <c r="H880" s="62" t="s">
        <v>9</v>
      </c>
      <c r="I880" s="63"/>
      <c r="J880" s="63"/>
      <c r="K880" s="63"/>
      <c r="L880" s="64"/>
    </row>
    <row r="881" spans="1:12" s="14" customFormat="1" ht="16.100000000000001" thickBot="1" x14ac:dyDescent="0.95">
      <c r="A881" s="15"/>
      <c r="B881" s="13"/>
      <c r="C881" s="13"/>
      <c r="D881" s="13"/>
      <c r="E881" s="13"/>
      <c r="F881" s="13"/>
      <c r="G881" s="13"/>
      <c r="H881" s="65" t="s">
        <v>10</v>
      </c>
      <c r="I881" s="65"/>
      <c r="J881" s="16" t="s">
        <v>11</v>
      </c>
      <c r="K881" s="66" t="s">
        <v>12</v>
      </c>
      <c r="L881" s="66"/>
    </row>
    <row r="882" spans="1:12" s="14" customFormat="1" ht="16.100000000000001" thickBot="1" x14ac:dyDescent="0.95">
      <c r="A882" s="15"/>
      <c r="B882" s="13"/>
      <c r="C882" s="13"/>
      <c r="D882" s="13"/>
      <c r="E882" s="13"/>
      <c r="F882" s="13"/>
      <c r="G882" s="13"/>
      <c r="H882" s="67" t="str">
        <f>H828</f>
        <v>Wellhead Equipment</v>
      </c>
      <c r="I882" s="68"/>
      <c r="J882" s="17"/>
      <c r="K882" s="69">
        <v>0</v>
      </c>
      <c r="L882" s="70"/>
    </row>
    <row r="883" spans="1:12" s="14" customFormat="1" ht="16.100000000000001" thickBot="1" x14ac:dyDescent="0.95">
      <c r="A883" s="15"/>
      <c r="B883" s="13"/>
      <c r="C883" s="13"/>
      <c r="D883" s="13"/>
      <c r="E883" s="13"/>
      <c r="F883" s="13"/>
      <c r="G883" s="13"/>
      <c r="H883" s="67" t="str">
        <f t="shared" ref="H883:H907" si="15">H829</f>
        <v>Tubing/Nipples</v>
      </c>
      <c r="I883" s="68"/>
      <c r="J883" s="18"/>
      <c r="K883" s="58">
        <v>0</v>
      </c>
      <c r="L883" s="59"/>
    </row>
    <row r="884" spans="1:12" s="14" customFormat="1" ht="16.100000000000001" thickBot="1" x14ac:dyDescent="0.95">
      <c r="A884" s="15"/>
      <c r="B884" s="13"/>
      <c r="C884" s="13"/>
      <c r="D884" s="13"/>
      <c r="E884" s="13"/>
      <c r="F884" s="13"/>
      <c r="G884" s="13"/>
      <c r="H884" s="67" t="str">
        <f t="shared" si="15"/>
        <v>Packers</v>
      </c>
      <c r="I884" s="68"/>
      <c r="J884" s="18"/>
      <c r="K884" s="58">
        <v>0</v>
      </c>
      <c r="L884" s="59"/>
    </row>
    <row r="885" spans="1:12" s="14" customFormat="1" ht="16.100000000000001" thickBot="1" x14ac:dyDescent="0.95">
      <c r="A885" s="15"/>
      <c r="B885" s="13"/>
      <c r="C885" s="13"/>
      <c r="D885" s="13"/>
      <c r="E885" s="13"/>
      <c r="F885" s="13"/>
      <c r="G885" s="13"/>
      <c r="H885" s="67" t="str">
        <f t="shared" si="15"/>
        <v>Pump/Rods</v>
      </c>
      <c r="I885" s="68"/>
      <c r="J885" s="18"/>
      <c r="K885" s="58">
        <v>0</v>
      </c>
      <c r="L885" s="59"/>
    </row>
    <row r="886" spans="1:12" s="14" customFormat="1" ht="16.100000000000001" thickBot="1" x14ac:dyDescent="0.95">
      <c r="A886" s="15"/>
      <c r="B886" s="13"/>
      <c r="C886" s="13"/>
      <c r="D886" s="13"/>
      <c r="E886" s="13"/>
      <c r="F886" s="13"/>
      <c r="G886" s="13"/>
      <c r="H886" s="67" t="str">
        <f t="shared" si="15"/>
        <v>Bridge Plug(s)</v>
      </c>
      <c r="I886" s="68"/>
      <c r="J886" s="18"/>
      <c r="K886" s="58">
        <v>0</v>
      </c>
      <c r="L886" s="59"/>
    </row>
    <row r="887" spans="1:12" s="14" customFormat="1" ht="16.100000000000001" thickBot="1" x14ac:dyDescent="0.95">
      <c r="A887" s="15"/>
      <c r="B887" s="13"/>
      <c r="C887" s="13"/>
      <c r="D887" s="13"/>
      <c r="E887" s="13"/>
      <c r="F887" s="13"/>
      <c r="G887" s="13"/>
      <c r="H887" s="67" t="str">
        <f t="shared" si="15"/>
        <v>Service Rig/Anchors</v>
      </c>
      <c r="I887" s="68"/>
      <c r="J887" s="18"/>
      <c r="K887" s="58">
        <v>0</v>
      </c>
      <c r="L887" s="59"/>
    </row>
    <row r="888" spans="1:12" s="14" customFormat="1" ht="16.100000000000001" thickBot="1" x14ac:dyDescent="0.95">
      <c r="A888" s="15"/>
      <c r="B888" s="13"/>
      <c r="C888" s="13"/>
      <c r="D888" s="13"/>
      <c r="E888" s="13"/>
      <c r="F888" s="13"/>
      <c r="G888" s="13"/>
      <c r="H888" s="67" t="str">
        <f t="shared" si="15"/>
        <v>E-Line/Slickline</v>
      </c>
      <c r="I888" s="68"/>
      <c r="J888" s="18"/>
      <c r="K888" s="58">
        <v>0</v>
      </c>
      <c r="L888" s="59"/>
    </row>
    <row r="889" spans="1:12" s="14" customFormat="1" ht="16.100000000000001" thickBot="1" x14ac:dyDescent="0.95">
      <c r="A889" s="15"/>
      <c r="B889" s="13"/>
      <c r="C889" s="13"/>
      <c r="D889" s="13"/>
      <c r="E889" s="13"/>
      <c r="F889" s="13"/>
      <c r="G889" s="13"/>
      <c r="H889" s="67" t="str">
        <f t="shared" si="15"/>
        <v>Stimulation</v>
      </c>
      <c r="I889" s="68"/>
      <c r="J889" s="18"/>
      <c r="K889" s="58">
        <v>0</v>
      </c>
      <c r="L889" s="59"/>
    </row>
    <row r="890" spans="1:12" s="14" customFormat="1" ht="16.100000000000001" thickBot="1" x14ac:dyDescent="0.95">
      <c r="A890" s="15"/>
      <c r="B890" s="13"/>
      <c r="C890" s="13"/>
      <c r="D890" s="13"/>
      <c r="E890" s="13"/>
      <c r="F890" s="13"/>
      <c r="G890" s="13"/>
      <c r="H890" s="67" t="str">
        <f t="shared" si="15"/>
        <v>Cementing</v>
      </c>
      <c r="I890" s="68"/>
      <c r="J890" s="18"/>
      <c r="K890" s="58">
        <v>0</v>
      </c>
      <c r="L890" s="59"/>
    </row>
    <row r="891" spans="1:12" s="14" customFormat="1" ht="16.100000000000001" thickBot="1" x14ac:dyDescent="0.95">
      <c r="A891" s="15"/>
      <c r="B891" s="13"/>
      <c r="C891" s="13"/>
      <c r="D891" s="13"/>
      <c r="E891" s="13"/>
      <c r="F891" s="13"/>
      <c r="G891" s="13"/>
      <c r="H891" s="67" t="str">
        <f t="shared" si="15"/>
        <v>Coiled Tubing</v>
      </c>
      <c r="I891" s="68"/>
      <c r="J891" s="18"/>
      <c r="K891" s="58">
        <v>0</v>
      </c>
      <c r="L891" s="59"/>
    </row>
    <row r="892" spans="1:12" s="14" customFormat="1" ht="16.100000000000001" thickBot="1" x14ac:dyDescent="0.95">
      <c r="A892" s="15"/>
      <c r="B892" s="13"/>
      <c r="C892" s="13"/>
      <c r="D892" s="13"/>
      <c r="E892" s="13"/>
      <c r="F892" s="13"/>
      <c r="G892" s="13"/>
      <c r="H892" s="67" t="str">
        <f t="shared" si="15"/>
        <v>Testing</v>
      </c>
      <c r="I892" s="68"/>
      <c r="J892" s="18"/>
      <c r="K892" s="58">
        <v>0</v>
      </c>
      <c r="L892" s="59"/>
    </row>
    <row r="893" spans="1:12" s="14" customFormat="1" ht="16.100000000000001" thickBot="1" x14ac:dyDescent="0.95">
      <c r="A893" s="15"/>
      <c r="B893" s="13"/>
      <c r="C893" s="13"/>
      <c r="D893" s="13"/>
      <c r="E893" s="13"/>
      <c r="F893" s="13"/>
      <c r="G893" s="13"/>
      <c r="H893" s="67" t="str">
        <f t="shared" si="15"/>
        <v>Safety Equipment</v>
      </c>
      <c r="I893" s="68"/>
      <c r="J893" s="18"/>
      <c r="K893" s="58">
        <v>0</v>
      </c>
      <c r="L893" s="59"/>
    </row>
    <row r="894" spans="1:12" s="14" customFormat="1" ht="16.100000000000001" thickBot="1" x14ac:dyDescent="0.95">
      <c r="A894" s="15"/>
      <c r="B894" s="13"/>
      <c r="C894" s="13"/>
      <c r="D894" s="13"/>
      <c r="E894" s="13"/>
      <c r="F894" s="13"/>
      <c r="G894" s="13"/>
      <c r="H894" s="67" t="str">
        <f t="shared" si="15"/>
        <v>Hot Oil Unit</v>
      </c>
      <c r="I894" s="68"/>
      <c r="J894" s="18"/>
      <c r="K894" s="58">
        <v>0</v>
      </c>
      <c r="L894" s="59"/>
    </row>
    <row r="895" spans="1:12" s="14" customFormat="1" ht="16.100000000000001" thickBot="1" x14ac:dyDescent="0.95">
      <c r="A895" s="15"/>
      <c r="B895" s="13"/>
      <c r="C895" s="13"/>
      <c r="D895" s="13"/>
      <c r="E895" s="13"/>
      <c r="F895" s="13"/>
      <c r="G895" s="13"/>
      <c r="H895" s="67" t="str">
        <f t="shared" si="15"/>
        <v>Trucking/Transportation</v>
      </c>
      <c r="I895" s="68"/>
      <c r="J895" s="18"/>
      <c r="K895" s="58">
        <v>0</v>
      </c>
      <c r="L895" s="59"/>
    </row>
    <row r="896" spans="1:12" s="14" customFormat="1" ht="16.100000000000001" thickBot="1" x14ac:dyDescent="0.95">
      <c r="A896" s="15"/>
      <c r="B896" s="13"/>
      <c r="C896" s="13"/>
      <c r="D896" s="13"/>
      <c r="E896" s="13"/>
      <c r="F896" s="13"/>
      <c r="G896" s="13"/>
      <c r="H896" s="67" t="str">
        <f t="shared" si="15"/>
        <v>Rental Equipment</v>
      </c>
      <c r="I896" s="68"/>
      <c r="J896" s="18"/>
      <c r="K896" s="58">
        <v>0</v>
      </c>
      <c r="L896" s="59"/>
    </row>
    <row r="897" spans="1:12" s="14" customFormat="1" ht="16.100000000000001" thickBot="1" x14ac:dyDescent="0.95">
      <c r="A897" s="15"/>
      <c r="B897" s="13"/>
      <c r="C897" s="13"/>
      <c r="D897" s="13"/>
      <c r="E897" s="13"/>
      <c r="F897" s="13"/>
      <c r="G897" s="13"/>
      <c r="H897" s="67" t="str">
        <f t="shared" si="15"/>
        <v>Materials</v>
      </c>
      <c r="I897" s="68"/>
      <c r="J897" s="18"/>
      <c r="K897" s="58">
        <v>0</v>
      </c>
      <c r="L897" s="59"/>
    </row>
    <row r="898" spans="1:12" s="14" customFormat="1" ht="16.100000000000001" thickBot="1" x14ac:dyDescent="0.95">
      <c r="A898" s="15"/>
      <c r="B898" s="13"/>
      <c r="C898" s="13"/>
      <c r="D898" s="13"/>
      <c r="E898" s="13"/>
      <c r="F898" s="13"/>
      <c r="G898" s="13"/>
      <c r="H898" s="67" t="str">
        <f t="shared" si="15"/>
        <v>Wellsite Supervision</v>
      </c>
      <c r="I898" s="68"/>
      <c r="J898" s="18"/>
      <c r="K898" s="58">
        <v>0</v>
      </c>
      <c r="L898" s="59"/>
    </row>
    <row r="899" spans="1:12" s="14" customFormat="1" ht="16.100000000000001" thickBot="1" x14ac:dyDescent="0.95">
      <c r="A899" s="15"/>
      <c r="B899" s="13"/>
      <c r="C899" s="13"/>
      <c r="D899" s="13"/>
      <c r="E899" s="13"/>
      <c r="F899" s="13"/>
      <c r="G899" s="13"/>
      <c r="H899" s="67" t="str">
        <f t="shared" si="15"/>
        <v>Miscellaneous</v>
      </c>
      <c r="I899" s="68"/>
      <c r="J899" s="18"/>
      <c r="K899" s="58">
        <v>0</v>
      </c>
      <c r="L899" s="59"/>
    </row>
    <row r="900" spans="1:12" s="14" customFormat="1" ht="16.100000000000001" thickBot="1" x14ac:dyDescent="0.95">
      <c r="A900" s="15"/>
      <c r="B900" s="13"/>
      <c r="C900" s="13"/>
      <c r="D900" s="13"/>
      <c r="E900" s="13"/>
      <c r="F900" s="13"/>
      <c r="G900" s="13"/>
      <c r="H900" s="67">
        <f t="shared" si="15"/>
        <v>0</v>
      </c>
      <c r="I900" s="68"/>
      <c r="J900" s="18"/>
      <c r="K900" s="58"/>
      <c r="L900" s="59"/>
    </row>
    <row r="901" spans="1:12" s="14" customFormat="1" ht="16.100000000000001" thickBot="1" x14ac:dyDescent="0.95">
      <c r="A901" s="15"/>
      <c r="B901" s="13"/>
      <c r="C901" s="13"/>
      <c r="D901" s="13"/>
      <c r="E901" s="13"/>
      <c r="F901" s="13"/>
      <c r="G901" s="13"/>
      <c r="H901" s="67">
        <f t="shared" si="15"/>
        <v>0</v>
      </c>
      <c r="I901" s="68"/>
      <c r="J901" s="18"/>
      <c r="K901" s="58"/>
      <c r="L901" s="59"/>
    </row>
    <row r="902" spans="1:12" s="14" customFormat="1" ht="16.100000000000001" thickBot="1" x14ac:dyDescent="0.95">
      <c r="A902" s="15"/>
      <c r="B902" s="13"/>
      <c r="C902" s="13"/>
      <c r="D902" s="13"/>
      <c r="E902" s="13"/>
      <c r="F902" s="13"/>
      <c r="G902" s="13"/>
      <c r="H902" s="67">
        <f t="shared" si="15"/>
        <v>0</v>
      </c>
      <c r="I902" s="68"/>
      <c r="J902" s="18"/>
      <c r="K902" s="58"/>
      <c r="L902" s="59"/>
    </row>
    <row r="903" spans="1:12" s="14" customFormat="1" ht="16.100000000000001" thickBot="1" x14ac:dyDescent="0.95">
      <c r="A903" s="15"/>
      <c r="B903" s="13"/>
      <c r="C903" s="13"/>
      <c r="D903" s="13"/>
      <c r="E903" s="13"/>
      <c r="F903" s="13"/>
      <c r="G903" s="13"/>
      <c r="H903" s="67">
        <f t="shared" si="15"/>
        <v>0</v>
      </c>
      <c r="I903" s="68"/>
      <c r="J903" s="18"/>
      <c r="K903" s="58"/>
      <c r="L903" s="59"/>
    </row>
    <row r="904" spans="1:12" s="14" customFormat="1" ht="16.100000000000001" thickBot="1" x14ac:dyDescent="0.95">
      <c r="A904" s="15"/>
      <c r="B904" s="13"/>
      <c r="C904" s="13"/>
      <c r="D904" s="13"/>
      <c r="E904" s="13"/>
      <c r="F904" s="13"/>
      <c r="G904" s="13"/>
      <c r="H904" s="67">
        <f t="shared" si="15"/>
        <v>0</v>
      </c>
      <c r="I904" s="68"/>
      <c r="J904" s="18"/>
      <c r="K904" s="58"/>
      <c r="L904" s="59"/>
    </row>
    <row r="905" spans="1:12" s="14" customFormat="1" ht="16.100000000000001" thickBot="1" x14ac:dyDescent="0.95">
      <c r="A905" s="15"/>
      <c r="B905" s="13"/>
      <c r="C905" s="13"/>
      <c r="D905" s="13"/>
      <c r="E905" s="13"/>
      <c r="F905" s="13"/>
      <c r="G905" s="13"/>
      <c r="H905" s="67">
        <f t="shared" si="15"/>
        <v>0</v>
      </c>
      <c r="I905" s="68"/>
      <c r="J905" s="18"/>
      <c r="K905" s="58"/>
      <c r="L905" s="59"/>
    </row>
    <row r="906" spans="1:12" s="14" customFormat="1" ht="16.100000000000001" thickBot="1" x14ac:dyDescent="0.95">
      <c r="A906" s="15"/>
      <c r="B906" s="13"/>
      <c r="C906" s="13"/>
      <c r="D906" s="13"/>
      <c r="E906" s="13"/>
      <c r="F906" s="13"/>
      <c r="G906" s="13"/>
      <c r="H906" s="67">
        <f t="shared" si="15"/>
        <v>0</v>
      </c>
      <c r="I906" s="68"/>
      <c r="J906" s="18"/>
      <c r="K906" s="58"/>
      <c r="L906" s="59"/>
    </row>
    <row r="907" spans="1:12" s="14" customFormat="1" ht="16.100000000000001" thickBot="1" x14ac:dyDescent="0.95">
      <c r="A907" s="15"/>
      <c r="B907" s="13"/>
      <c r="C907" s="13"/>
      <c r="D907" s="13"/>
      <c r="E907" s="13"/>
      <c r="F907" s="13"/>
      <c r="G907" s="13"/>
      <c r="H907" s="67">
        <f t="shared" si="15"/>
        <v>0</v>
      </c>
      <c r="I907" s="68"/>
      <c r="J907" s="18"/>
      <c r="K907" s="58"/>
      <c r="L907" s="59"/>
    </row>
    <row r="908" spans="1:12" ht="13.1" x14ac:dyDescent="0.7">
      <c r="A908" s="19" t="s">
        <v>31</v>
      </c>
      <c r="B908" s="20"/>
      <c r="C908" s="20"/>
      <c r="D908" s="87">
        <f>IF(J870=0,0,J870+1)</f>
        <v>17</v>
      </c>
      <c r="E908" s="87"/>
      <c r="F908" s="20"/>
      <c r="G908" s="20"/>
      <c r="H908" s="20"/>
      <c r="I908" s="20"/>
      <c r="J908" s="20"/>
      <c r="K908" s="20"/>
      <c r="L908" s="21"/>
    </row>
    <row r="909" spans="1:12" x14ac:dyDescent="0.65">
      <c r="A909" s="22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4"/>
    </row>
    <row r="910" spans="1:12" ht="13.75" thickBot="1" x14ac:dyDescent="0.85">
      <c r="A910" s="147" t="s">
        <v>112</v>
      </c>
      <c r="B910" s="148"/>
      <c r="C910" s="148"/>
      <c r="D910" s="146" t="str">
        <f>D856</f>
        <v>English Values</v>
      </c>
      <c r="E910" s="146"/>
      <c r="F910" s="2"/>
      <c r="G910" s="25"/>
      <c r="H910" s="25"/>
      <c r="I910" s="25"/>
      <c r="J910" s="25"/>
      <c r="K910" s="25"/>
      <c r="L910" s="26"/>
    </row>
    <row r="911" spans="1:12" ht="15.45" x14ac:dyDescent="0.8">
      <c r="A911" s="27" t="s">
        <v>32</v>
      </c>
      <c r="B911" s="28"/>
      <c r="C911" s="52">
        <f>C857</f>
        <v>0</v>
      </c>
      <c r="D911" s="52"/>
      <c r="E911" s="29" t="s">
        <v>33</v>
      </c>
      <c r="F911" s="30">
        <f>F857</f>
        <v>0</v>
      </c>
      <c r="G911" s="31" t="s">
        <v>34</v>
      </c>
      <c r="H911" s="32">
        <v>0</v>
      </c>
      <c r="I911" s="53" t="s">
        <v>36</v>
      </c>
      <c r="J911" s="53"/>
      <c r="K911" s="33"/>
      <c r="L911" s="34" t="str">
        <f>L857</f>
        <v>° F</v>
      </c>
    </row>
    <row r="912" spans="1:12" x14ac:dyDescent="0.65">
      <c r="A912" s="1" t="s">
        <v>38</v>
      </c>
      <c r="B912" s="2"/>
      <c r="C912" s="2"/>
      <c r="D912" s="2" t="s">
        <v>39</v>
      </c>
      <c r="E912" s="2"/>
      <c r="F912" s="2">
        <v>0</v>
      </c>
      <c r="G912" s="2"/>
      <c r="H912" s="35" t="s">
        <v>40</v>
      </c>
      <c r="I912" s="2"/>
      <c r="J912" s="2"/>
      <c r="K912" s="72">
        <f>SUM(K882:L907)</f>
        <v>0</v>
      </c>
      <c r="L912" s="73"/>
    </row>
    <row r="913" spans="1:12" x14ac:dyDescent="0.65">
      <c r="A913" s="1"/>
      <c r="B913" s="2"/>
      <c r="C913" s="2"/>
      <c r="D913" s="36" t="s">
        <v>41</v>
      </c>
      <c r="E913" s="36" t="s">
        <v>42</v>
      </c>
      <c r="F913" s="36" t="s">
        <v>53</v>
      </c>
      <c r="G913" s="2"/>
      <c r="H913" s="37" t="s">
        <v>43</v>
      </c>
      <c r="I913" s="2"/>
      <c r="J913" s="2"/>
      <c r="K913" s="72">
        <f>K860</f>
        <v>0</v>
      </c>
      <c r="L913" s="73"/>
    </row>
    <row r="914" spans="1:12" ht="13.5" thickBot="1" x14ac:dyDescent="0.8">
      <c r="A914" s="117" t="s">
        <v>55</v>
      </c>
      <c r="B914" s="2"/>
      <c r="C914" s="2"/>
      <c r="D914" s="119">
        <f>IF(D918&gt;0,D916-D918,D916+D917+D915)</f>
        <v>0</v>
      </c>
      <c r="E914" s="119">
        <f>IF(E918&gt;0,E916-E918,E916+E917+E915)</f>
        <v>0</v>
      </c>
      <c r="F914" s="119">
        <f>IF(F918&gt;0,F916-F918,F916+F917+F915)</f>
        <v>0</v>
      </c>
      <c r="G914" s="2"/>
      <c r="H914" s="37" t="s">
        <v>44</v>
      </c>
      <c r="I914" s="2"/>
      <c r="J914" s="2"/>
      <c r="K914" s="74">
        <f>K912+K913</f>
        <v>0</v>
      </c>
      <c r="L914" s="75"/>
    </row>
    <row r="915" spans="1:12" ht="13.5" thickTop="1" x14ac:dyDescent="0.65">
      <c r="A915" s="38" t="s">
        <v>56</v>
      </c>
      <c r="B915" s="2"/>
      <c r="C915" s="2"/>
      <c r="D915" s="120"/>
      <c r="E915" s="120"/>
      <c r="F915" s="120"/>
      <c r="G915" s="2"/>
      <c r="H915" s="37"/>
      <c r="I915" s="2"/>
      <c r="J915" s="2"/>
      <c r="K915" s="39"/>
      <c r="L915" s="40"/>
    </row>
    <row r="916" spans="1:12" x14ac:dyDescent="0.65">
      <c r="A916" s="117" t="s">
        <v>57</v>
      </c>
      <c r="B916" s="2"/>
      <c r="C916" s="2"/>
      <c r="D916" s="120"/>
      <c r="E916" s="120"/>
      <c r="F916" s="120"/>
      <c r="G916" s="2"/>
      <c r="H916" s="41" t="s">
        <v>45</v>
      </c>
      <c r="I916" s="23"/>
      <c r="J916" s="23"/>
      <c r="K916" s="83">
        <f>K862</f>
        <v>0</v>
      </c>
      <c r="L916" s="84"/>
    </row>
    <row r="917" spans="1:12" x14ac:dyDescent="0.65">
      <c r="A917" s="117" t="s">
        <v>58</v>
      </c>
      <c r="B917" s="2"/>
      <c r="C917" s="2"/>
      <c r="D917" s="120"/>
      <c r="E917" s="120"/>
      <c r="F917" s="120"/>
      <c r="G917" s="2"/>
      <c r="H917" s="90">
        <f>H863</f>
        <v>0</v>
      </c>
      <c r="I917" s="91"/>
      <c r="J917" s="92"/>
      <c r="K917" s="88">
        <f>K863</f>
        <v>0</v>
      </c>
      <c r="L917" s="89"/>
    </row>
    <row r="918" spans="1:12" ht="13.5" thickBot="1" x14ac:dyDescent="0.8">
      <c r="A918" s="118" t="s">
        <v>59</v>
      </c>
      <c r="B918" s="25"/>
      <c r="C918" s="25"/>
      <c r="D918" s="121"/>
      <c r="E918" s="121"/>
      <c r="F918" s="121"/>
      <c r="G918" s="25"/>
      <c r="H918" s="78" t="s">
        <v>46</v>
      </c>
      <c r="I918" s="79"/>
      <c r="J918" s="80"/>
      <c r="K918" s="78" t="s">
        <v>47</v>
      </c>
      <c r="L918" s="81"/>
    </row>
    <row r="919" spans="1:12" ht="13.5" thickBot="1" x14ac:dyDescent="0.8">
      <c r="A919" s="43"/>
      <c r="B919" s="43"/>
      <c r="C919" s="43"/>
      <c r="D919" s="44"/>
      <c r="E919" s="44"/>
      <c r="F919" s="44"/>
      <c r="G919" s="43"/>
      <c r="H919" s="45"/>
      <c r="I919" s="45"/>
      <c r="J919" s="45"/>
      <c r="K919" s="45"/>
      <c r="L919" s="45"/>
    </row>
    <row r="920" spans="1:12" ht="13.1" x14ac:dyDescent="0.7">
      <c r="A920" s="49" t="str">
        <f>A866</f>
        <v>DATA SUMMARY</v>
      </c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1"/>
    </row>
    <row r="921" spans="1:12" x14ac:dyDescent="0.65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4"/>
    </row>
    <row r="922" spans="1:12" x14ac:dyDescent="0.65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4"/>
    </row>
    <row r="923" spans="1:12" x14ac:dyDescent="0.65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4"/>
    </row>
    <row r="924" spans="1:12" ht="13.1" x14ac:dyDescent="0.7">
      <c r="A924" s="5" t="s">
        <v>1</v>
      </c>
      <c r="B924" s="2">
        <f>B870</f>
        <v>0</v>
      </c>
      <c r="C924" s="2"/>
      <c r="D924" s="2"/>
      <c r="E924" s="2"/>
      <c r="F924" s="2"/>
      <c r="G924" s="6" t="s">
        <v>2</v>
      </c>
      <c r="H924" s="6"/>
      <c r="I924" s="2"/>
      <c r="J924" s="94">
        <f>IF(J870="Work Start",0,J870+1)</f>
        <v>17</v>
      </c>
      <c r="K924" s="94"/>
      <c r="L924" s="95"/>
    </row>
    <row r="925" spans="1:12" ht="13.1" x14ac:dyDescent="0.7">
      <c r="A925" s="1"/>
      <c r="B925" s="2"/>
      <c r="C925" s="2"/>
      <c r="D925" s="2"/>
      <c r="E925" s="2"/>
      <c r="F925" s="2"/>
      <c r="G925" s="6"/>
      <c r="H925" s="6"/>
      <c r="I925" s="2"/>
      <c r="J925" s="2"/>
      <c r="K925" s="2"/>
      <c r="L925" s="4"/>
    </row>
    <row r="926" spans="1:12" ht="13.1" x14ac:dyDescent="0.7">
      <c r="A926" s="5" t="s">
        <v>3</v>
      </c>
      <c r="B926" s="2"/>
      <c r="C926" s="54">
        <f>C872</f>
        <v>0</v>
      </c>
      <c r="D926" s="55"/>
      <c r="E926" s="55"/>
      <c r="F926" s="55"/>
      <c r="G926" s="55"/>
      <c r="H926" s="6" t="s">
        <v>4</v>
      </c>
      <c r="I926" s="3">
        <f>I872+1</f>
        <v>18</v>
      </c>
      <c r="J926" s="2"/>
      <c r="K926" s="2"/>
      <c r="L926" s="4"/>
    </row>
    <row r="927" spans="1:12" ht="13.1" x14ac:dyDescent="0.7">
      <c r="A927" s="5"/>
      <c r="B927" s="2"/>
      <c r="C927" s="55"/>
      <c r="D927" s="55"/>
      <c r="E927" s="55"/>
      <c r="F927" s="55"/>
      <c r="G927" s="55"/>
      <c r="H927" s="2" t="s">
        <v>5</v>
      </c>
      <c r="I927" s="60">
        <f>I873</f>
        <v>0</v>
      </c>
      <c r="J927" s="93"/>
      <c r="K927" s="2"/>
      <c r="L927" s="4"/>
    </row>
    <row r="928" spans="1:12" ht="13.1" x14ac:dyDescent="0.7">
      <c r="A928" s="5" t="s">
        <v>6</v>
      </c>
      <c r="B928" s="2"/>
      <c r="C928" s="2" t="s">
        <v>50</v>
      </c>
      <c r="D928" s="2"/>
      <c r="E928" s="6" t="s">
        <v>7</v>
      </c>
      <c r="F928" s="6"/>
      <c r="G928" s="47">
        <f>G873</f>
        <v>0</v>
      </c>
      <c r="H928" s="47"/>
      <c r="I928" s="47">
        <f>I873</f>
        <v>0</v>
      </c>
      <c r="J928" s="47"/>
      <c r="K928" s="7"/>
      <c r="L928" s="8"/>
    </row>
    <row r="929" spans="1:12" x14ac:dyDescent="0.65">
      <c r="A929" s="1"/>
      <c r="B929" s="2"/>
      <c r="C929" s="2"/>
      <c r="D929" s="2"/>
      <c r="E929" s="2"/>
      <c r="F929" s="2"/>
      <c r="G929" s="56">
        <f>G874</f>
        <v>0</v>
      </c>
      <c r="H929" s="56"/>
      <c r="I929" s="82">
        <f>I874</f>
        <v>0</v>
      </c>
      <c r="J929" s="82"/>
      <c r="K929" s="9"/>
      <c r="L929" s="10"/>
    </row>
    <row r="930" spans="1:12" x14ac:dyDescent="0.65">
      <c r="A930" s="1"/>
      <c r="B930" s="2"/>
      <c r="C930" s="2">
        <v>0</v>
      </c>
      <c r="D930" s="2"/>
      <c r="E930" s="2"/>
      <c r="F930" s="2"/>
      <c r="G930" s="57">
        <f>G875</f>
        <v>0</v>
      </c>
      <c r="H930" s="57"/>
      <c r="I930" s="57">
        <f>I875</f>
        <v>0</v>
      </c>
      <c r="J930" s="57"/>
      <c r="K930" s="7"/>
      <c r="L930" s="8"/>
    </row>
    <row r="931" spans="1:12" x14ac:dyDescent="0.65">
      <c r="A931" s="1"/>
      <c r="B931" s="2"/>
      <c r="C931" s="2"/>
      <c r="D931" s="2"/>
      <c r="E931" s="2"/>
      <c r="F931" s="2"/>
      <c r="G931" s="82">
        <f>G876</f>
        <v>0</v>
      </c>
      <c r="H931" s="82"/>
      <c r="I931" s="82">
        <f>I876</f>
        <v>0</v>
      </c>
      <c r="J931" s="82"/>
      <c r="K931" s="9"/>
      <c r="L931" s="10"/>
    </row>
    <row r="932" spans="1:12" x14ac:dyDescent="0.65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4"/>
    </row>
    <row r="933" spans="1:12" ht="13.75" thickBot="1" x14ac:dyDescent="0.85">
      <c r="A933" s="11"/>
      <c r="B933" s="25"/>
      <c r="C933" s="25"/>
      <c r="D933" s="86" t="s">
        <v>8</v>
      </c>
      <c r="E933" s="86"/>
      <c r="F933" s="86"/>
      <c r="G933" s="86"/>
      <c r="H933" s="86"/>
      <c r="I933" s="25"/>
      <c r="J933" s="25"/>
      <c r="K933" s="25"/>
      <c r="L933" s="26"/>
    </row>
    <row r="934" spans="1:12" s="14" customFormat="1" ht="16.100000000000001" thickBot="1" x14ac:dyDescent="0.95">
      <c r="A934" s="46"/>
      <c r="B934" s="13"/>
      <c r="C934" s="13"/>
      <c r="D934" s="13"/>
      <c r="E934" s="13"/>
      <c r="F934" s="13"/>
      <c r="G934" s="13"/>
      <c r="H934" s="62" t="s">
        <v>9</v>
      </c>
      <c r="I934" s="63"/>
      <c r="J934" s="63"/>
      <c r="K934" s="63"/>
      <c r="L934" s="64"/>
    </row>
    <row r="935" spans="1:12" s="14" customFormat="1" ht="16.100000000000001" thickBot="1" x14ac:dyDescent="0.95">
      <c r="A935" s="15"/>
      <c r="B935" s="13"/>
      <c r="C935" s="13"/>
      <c r="D935" s="13"/>
      <c r="E935" s="13"/>
      <c r="F935" s="13"/>
      <c r="G935" s="13"/>
      <c r="H935" s="65" t="s">
        <v>10</v>
      </c>
      <c r="I935" s="65"/>
      <c r="J935" s="16" t="s">
        <v>11</v>
      </c>
      <c r="K935" s="66" t="s">
        <v>12</v>
      </c>
      <c r="L935" s="66"/>
    </row>
    <row r="936" spans="1:12" s="14" customFormat="1" ht="16.100000000000001" thickBot="1" x14ac:dyDescent="0.95">
      <c r="A936" s="15"/>
      <c r="B936" s="13"/>
      <c r="C936" s="13"/>
      <c r="D936" s="13"/>
      <c r="E936" s="13"/>
      <c r="F936" s="13"/>
      <c r="G936" s="13"/>
      <c r="H936" s="67" t="str">
        <f>H882</f>
        <v>Wellhead Equipment</v>
      </c>
      <c r="I936" s="68"/>
      <c r="J936" s="17"/>
      <c r="K936" s="69">
        <v>0</v>
      </c>
      <c r="L936" s="70"/>
    </row>
    <row r="937" spans="1:12" s="14" customFormat="1" ht="16.100000000000001" thickBot="1" x14ac:dyDescent="0.95">
      <c r="A937" s="15"/>
      <c r="B937" s="13"/>
      <c r="C937" s="13"/>
      <c r="D937" s="13"/>
      <c r="E937" s="13"/>
      <c r="F937" s="13"/>
      <c r="G937" s="13"/>
      <c r="H937" s="67" t="str">
        <f t="shared" ref="H937:H961" si="16">H883</f>
        <v>Tubing/Nipples</v>
      </c>
      <c r="I937" s="68"/>
      <c r="J937" s="18"/>
      <c r="K937" s="58">
        <v>0</v>
      </c>
      <c r="L937" s="59"/>
    </row>
    <row r="938" spans="1:12" s="14" customFormat="1" ht="16.100000000000001" thickBot="1" x14ac:dyDescent="0.95">
      <c r="A938" s="15"/>
      <c r="B938" s="13"/>
      <c r="C938" s="13"/>
      <c r="D938" s="13"/>
      <c r="E938" s="13"/>
      <c r="F938" s="13"/>
      <c r="G938" s="13"/>
      <c r="H938" s="67" t="str">
        <f t="shared" si="16"/>
        <v>Packers</v>
      </c>
      <c r="I938" s="68"/>
      <c r="J938" s="18"/>
      <c r="K938" s="58">
        <v>0</v>
      </c>
      <c r="L938" s="59"/>
    </row>
    <row r="939" spans="1:12" s="14" customFormat="1" ht="16.100000000000001" thickBot="1" x14ac:dyDescent="0.95">
      <c r="A939" s="15"/>
      <c r="B939" s="13"/>
      <c r="C939" s="13"/>
      <c r="D939" s="13"/>
      <c r="E939" s="13"/>
      <c r="F939" s="13"/>
      <c r="G939" s="13"/>
      <c r="H939" s="67" t="str">
        <f t="shared" si="16"/>
        <v>Pump/Rods</v>
      </c>
      <c r="I939" s="68"/>
      <c r="J939" s="18"/>
      <c r="K939" s="58">
        <v>0</v>
      </c>
      <c r="L939" s="59"/>
    </row>
    <row r="940" spans="1:12" s="14" customFormat="1" ht="16.100000000000001" thickBot="1" x14ac:dyDescent="0.95">
      <c r="A940" s="15"/>
      <c r="B940" s="13"/>
      <c r="C940" s="13"/>
      <c r="D940" s="13"/>
      <c r="E940" s="13"/>
      <c r="F940" s="13"/>
      <c r="G940" s="13"/>
      <c r="H940" s="67" t="str">
        <f t="shared" si="16"/>
        <v>Bridge Plug(s)</v>
      </c>
      <c r="I940" s="68"/>
      <c r="J940" s="18"/>
      <c r="K940" s="58">
        <v>0</v>
      </c>
      <c r="L940" s="59"/>
    </row>
    <row r="941" spans="1:12" s="14" customFormat="1" ht="16.100000000000001" thickBot="1" x14ac:dyDescent="0.95">
      <c r="A941" s="15"/>
      <c r="B941" s="13"/>
      <c r="C941" s="13"/>
      <c r="D941" s="13"/>
      <c r="E941" s="13"/>
      <c r="F941" s="13"/>
      <c r="G941" s="13"/>
      <c r="H941" s="67" t="str">
        <f t="shared" si="16"/>
        <v>Service Rig/Anchors</v>
      </c>
      <c r="I941" s="68"/>
      <c r="J941" s="18"/>
      <c r="K941" s="58">
        <v>0</v>
      </c>
      <c r="L941" s="59"/>
    </row>
    <row r="942" spans="1:12" s="14" customFormat="1" ht="16.100000000000001" thickBot="1" x14ac:dyDescent="0.95">
      <c r="A942" s="15"/>
      <c r="B942" s="13"/>
      <c r="C942" s="13"/>
      <c r="D942" s="13"/>
      <c r="E942" s="13"/>
      <c r="F942" s="13"/>
      <c r="G942" s="13"/>
      <c r="H942" s="67" t="str">
        <f t="shared" si="16"/>
        <v>E-Line/Slickline</v>
      </c>
      <c r="I942" s="68"/>
      <c r="J942" s="18"/>
      <c r="K942" s="58">
        <v>0</v>
      </c>
      <c r="L942" s="59"/>
    </row>
    <row r="943" spans="1:12" s="14" customFormat="1" ht="16.100000000000001" thickBot="1" x14ac:dyDescent="0.95">
      <c r="A943" s="15"/>
      <c r="B943" s="13"/>
      <c r="C943" s="13"/>
      <c r="D943" s="13"/>
      <c r="E943" s="13"/>
      <c r="F943" s="13"/>
      <c r="G943" s="13"/>
      <c r="H943" s="67" t="str">
        <f t="shared" si="16"/>
        <v>Stimulation</v>
      </c>
      <c r="I943" s="68"/>
      <c r="J943" s="18"/>
      <c r="K943" s="58">
        <v>0</v>
      </c>
      <c r="L943" s="59"/>
    </row>
    <row r="944" spans="1:12" s="14" customFormat="1" ht="16.100000000000001" thickBot="1" x14ac:dyDescent="0.95">
      <c r="A944" s="15"/>
      <c r="B944" s="13"/>
      <c r="C944" s="13"/>
      <c r="D944" s="13"/>
      <c r="E944" s="13"/>
      <c r="F944" s="13"/>
      <c r="G944" s="13"/>
      <c r="H944" s="67" t="str">
        <f t="shared" si="16"/>
        <v>Cementing</v>
      </c>
      <c r="I944" s="68"/>
      <c r="J944" s="18"/>
      <c r="K944" s="58">
        <v>0</v>
      </c>
      <c r="L944" s="59"/>
    </row>
    <row r="945" spans="1:12" s="14" customFormat="1" ht="16.100000000000001" thickBot="1" x14ac:dyDescent="0.95">
      <c r="A945" s="15"/>
      <c r="B945" s="13"/>
      <c r="C945" s="13"/>
      <c r="D945" s="13"/>
      <c r="E945" s="13"/>
      <c r="F945" s="13"/>
      <c r="G945" s="13"/>
      <c r="H945" s="67" t="str">
        <f t="shared" si="16"/>
        <v>Coiled Tubing</v>
      </c>
      <c r="I945" s="68"/>
      <c r="J945" s="18"/>
      <c r="K945" s="58">
        <v>0</v>
      </c>
      <c r="L945" s="59"/>
    </row>
    <row r="946" spans="1:12" s="14" customFormat="1" ht="16.100000000000001" thickBot="1" x14ac:dyDescent="0.95">
      <c r="A946" s="15"/>
      <c r="B946" s="13"/>
      <c r="C946" s="13"/>
      <c r="D946" s="13"/>
      <c r="E946" s="13"/>
      <c r="F946" s="13"/>
      <c r="G946" s="13"/>
      <c r="H946" s="67" t="str">
        <f t="shared" si="16"/>
        <v>Testing</v>
      </c>
      <c r="I946" s="68"/>
      <c r="J946" s="18"/>
      <c r="K946" s="58">
        <v>0</v>
      </c>
      <c r="L946" s="59"/>
    </row>
    <row r="947" spans="1:12" s="14" customFormat="1" ht="16.100000000000001" thickBot="1" x14ac:dyDescent="0.95">
      <c r="A947" s="15"/>
      <c r="B947" s="13"/>
      <c r="C947" s="13"/>
      <c r="D947" s="13"/>
      <c r="E947" s="13"/>
      <c r="F947" s="13"/>
      <c r="G947" s="13"/>
      <c r="H947" s="67" t="str">
        <f t="shared" si="16"/>
        <v>Safety Equipment</v>
      </c>
      <c r="I947" s="68"/>
      <c r="J947" s="18"/>
      <c r="K947" s="58">
        <v>0</v>
      </c>
      <c r="L947" s="59"/>
    </row>
    <row r="948" spans="1:12" s="14" customFormat="1" ht="16.100000000000001" thickBot="1" x14ac:dyDescent="0.95">
      <c r="A948" s="15"/>
      <c r="B948" s="13"/>
      <c r="C948" s="13"/>
      <c r="D948" s="13"/>
      <c r="E948" s="13"/>
      <c r="F948" s="13"/>
      <c r="G948" s="13"/>
      <c r="H948" s="67" t="str">
        <f t="shared" si="16"/>
        <v>Hot Oil Unit</v>
      </c>
      <c r="I948" s="68"/>
      <c r="J948" s="18"/>
      <c r="K948" s="58">
        <v>0</v>
      </c>
      <c r="L948" s="59"/>
    </row>
    <row r="949" spans="1:12" s="14" customFormat="1" ht="16.100000000000001" thickBot="1" x14ac:dyDescent="0.95">
      <c r="A949" s="15"/>
      <c r="B949" s="13"/>
      <c r="C949" s="13"/>
      <c r="D949" s="13"/>
      <c r="E949" s="13"/>
      <c r="F949" s="13"/>
      <c r="G949" s="13"/>
      <c r="H949" s="67" t="str">
        <f t="shared" si="16"/>
        <v>Trucking/Transportation</v>
      </c>
      <c r="I949" s="68"/>
      <c r="J949" s="18"/>
      <c r="K949" s="58">
        <v>0</v>
      </c>
      <c r="L949" s="59"/>
    </row>
    <row r="950" spans="1:12" s="14" customFormat="1" ht="16.100000000000001" thickBot="1" x14ac:dyDescent="0.95">
      <c r="A950" s="15"/>
      <c r="B950" s="13"/>
      <c r="C950" s="13"/>
      <c r="D950" s="13"/>
      <c r="E950" s="13"/>
      <c r="F950" s="13"/>
      <c r="G950" s="13"/>
      <c r="H950" s="67" t="str">
        <f t="shared" si="16"/>
        <v>Rental Equipment</v>
      </c>
      <c r="I950" s="68"/>
      <c r="J950" s="18"/>
      <c r="K950" s="58">
        <v>0</v>
      </c>
      <c r="L950" s="59"/>
    </row>
    <row r="951" spans="1:12" s="14" customFormat="1" ht="16.100000000000001" thickBot="1" x14ac:dyDescent="0.95">
      <c r="A951" s="15"/>
      <c r="B951" s="13"/>
      <c r="C951" s="13"/>
      <c r="D951" s="13"/>
      <c r="E951" s="13"/>
      <c r="F951" s="13"/>
      <c r="G951" s="13"/>
      <c r="H951" s="67" t="str">
        <f t="shared" si="16"/>
        <v>Materials</v>
      </c>
      <c r="I951" s="68"/>
      <c r="J951" s="18"/>
      <c r="K951" s="58">
        <v>0</v>
      </c>
      <c r="L951" s="59"/>
    </row>
    <row r="952" spans="1:12" s="14" customFormat="1" ht="16.100000000000001" thickBot="1" x14ac:dyDescent="0.95">
      <c r="A952" s="15"/>
      <c r="B952" s="13"/>
      <c r="C952" s="13"/>
      <c r="D952" s="13"/>
      <c r="E952" s="13"/>
      <c r="F952" s="13"/>
      <c r="G952" s="13"/>
      <c r="H952" s="67" t="str">
        <f t="shared" si="16"/>
        <v>Wellsite Supervision</v>
      </c>
      <c r="I952" s="68"/>
      <c r="J952" s="18"/>
      <c r="K952" s="58">
        <v>0</v>
      </c>
      <c r="L952" s="59"/>
    </row>
    <row r="953" spans="1:12" s="14" customFormat="1" ht="16.100000000000001" thickBot="1" x14ac:dyDescent="0.95">
      <c r="A953" s="15"/>
      <c r="B953" s="13"/>
      <c r="C953" s="13"/>
      <c r="D953" s="13"/>
      <c r="E953" s="13"/>
      <c r="F953" s="13"/>
      <c r="G953" s="13"/>
      <c r="H953" s="67" t="str">
        <f t="shared" si="16"/>
        <v>Miscellaneous</v>
      </c>
      <c r="I953" s="68"/>
      <c r="J953" s="18"/>
      <c r="K953" s="58">
        <v>0</v>
      </c>
      <c r="L953" s="59"/>
    </row>
    <row r="954" spans="1:12" s="14" customFormat="1" ht="16.100000000000001" thickBot="1" x14ac:dyDescent="0.95">
      <c r="A954" s="15"/>
      <c r="B954" s="13"/>
      <c r="C954" s="13"/>
      <c r="D954" s="13"/>
      <c r="E954" s="13"/>
      <c r="F954" s="13"/>
      <c r="G954" s="13"/>
      <c r="H954" s="67">
        <f t="shared" si="16"/>
        <v>0</v>
      </c>
      <c r="I954" s="68"/>
      <c r="J954" s="18"/>
      <c r="K954" s="58"/>
      <c r="L954" s="59"/>
    </row>
    <row r="955" spans="1:12" s="14" customFormat="1" ht="16.100000000000001" thickBot="1" x14ac:dyDescent="0.95">
      <c r="A955" s="15"/>
      <c r="B955" s="13"/>
      <c r="C955" s="13"/>
      <c r="D955" s="13"/>
      <c r="E955" s="13"/>
      <c r="F955" s="13"/>
      <c r="G955" s="13"/>
      <c r="H955" s="67">
        <f t="shared" si="16"/>
        <v>0</v>
      </c>
      <c r="I955" s="68"/>
      <c r="J955" s="18"/>
      <c r="K955" s="58"/>
      <c r="L955" s="59"/>
    </row>
    <row r="956" spans="1:12" s="14" customFormat="1" ht="16.100000000000001" thickBot="1" x14ac:dyDescent="0.95">
      <c r="A956" s="15"/>
      <c r="B956" s="13"/>
      <c r="C956" s="13"/>
      <c r="D956" s="13"/>
      <c r="E956" s="13"/>
      <c r="F956" s="13"/>
      <c r="G956" s="13"/>
      <c r="H956" s="67">
        <f t="shared" si="16"/>
        <v>0</v>
      </c>
      <c r="I956" s="68"/>
      <c r="J956" s="18"/>
      <c r="K956" s="58"/>
      <c r="L956" s="59"/>
    </row>
    <row r="957" spans="1:12" s="14" customFormat="1" ht="16.100000000000001" thickBot="1" x14ac:dyDescent="0.95">
      <c r="A957" s="15"/>
      <c r="B957" s="13"/>
      <c r="C957" s="13"/>
      <c r="D957" s="13"/>
      <c r="E957" s="13"/>
      <c r="F957" s="13"/>
      <c r="G957" s="13"/>
      <c r="H957" s="67">
        <f t="shared" si="16"/>
        <v>0</v>
      </c>
      <c r="I957" s="68"/>
      <c r="J957" s="18"/>
      <c r="K957" s="58"/>
      <c r="L957" s="59"/>
    </row>
    <row r="958" spans="1:12" s="14" customFormat="1" ht="16.100000000000001" thickBot="1" x14ac:dyDescent="0.95">
      <c r="A958" s="15"/>
      <c r="B958" s="13"/>
      <c r="C958" s="13"/>
      <c r="D958" s="13"/>
      <c r="E958" s="13"/>
      <c r="F958" s="13"/>
      <c r="G958" s="13"/>
      <c r="H958" s="67">
        <f t="shared" si="16"/>
        <v>0</v>
      </c>
      <c r="I958" s="68"/>
      <c r="J958" s="18"/>
      <c r="K958" s="58"/>
      <c r="L958" s="59"/>
    </row>
    <row r="959" spans="1:12" s="14" customFormat="1" ht="16.100000000000001" thickBot="1" x14ac:dyDescent="0.95">
      <c r="A959" s="15"/>
      <c r="B959" s="13"/>
      <c r="C959" s="13"/>
      <c r="D959" s="13"/>
      <c r="E959" s="13"/>
      <c r="F959" s="13"/>
      <c r="G959" s="13"/>
      <c r="H959" s="67">
        <f t="shared" si="16"/>
        <v>0</v>
      </c>
      <c r="I959" s="68"/>
      <c r="J959" s="18"/>
      <c r="K959" s="58"/>
      <c r="L959" s="59"/>
    </row>
    <row r="960" spans="1:12" s="14" customFormat="1" ht="16.100000000000001" thickBot="1" x14ac:dyDescent="0.95">
      <c r="A960" s="15"/>
      <c r="B960" s="13"/>
      <c r="C960" s="13"/>
      <c r="D960" s="13"/>
      <c r="E960" s="13"/>
      <c r="F960" s="13"/>
      <c r="G960" s="13"/>
      <c r="H960" s="67">
        <f t="shared" si="16"/>
        <v>0</v>
      </c>
      <c r="I960" s="68"/>
      <c r="J960" s="18"/>
      <c r="K960" s="58"/>
      <c r="L960" s="59"/>
    </row>
    <row r="961" spans="1:12" s="14" customFormat="1" ht="16.100000000000001" thickBot="1" x14ac:dyDescent="0.95">
      <c r="A961" s="15"/>
      <c r="B961" s="13"/>
      <c r="C961" s="13"/>
      <c r="D961" s="13"/>
      <c r="E961" s="13"/>
      <c r="F961" s="13"/>
      <c r="G961" s="13"/>
      <c r="H961" s="67">
        <f t="shared" si="16"/>
        <v>0</v>
      </c>
      <c r="I961" s="68"/>
      <c r="J961" s="18"/>
      <c r="K961" s="58"/>
      <c r="L961" s="59"/>
    </row>
    <row r="962" spans="1:12" ht="13.1" x14ac:dyDescent="0.7">
      <c r="A962" s="19" t="s">
        <v>31</v>
      </c>
      <c r="B962" s="20"/>
      <c r="C962" s="20"/>
      <c r="D962" s="87">
        <f>IF(J924=0,0,J924+1)</f>
        <v>18</v>
      </c>
      <c r="E962" s="87"/>
      <c r="F962" s="20"/>
      <c r="G962" s="20"/>
      <c r="H962" s="20"/>
      <c r="I962" s="20"/>
      <c r="J962" s="20"/>
      <c r="K962" s="20"/>
      <c r="L962" s="21"/>
    </row>
    <row r="963" spans="1:12" x14ac:dyDescent="0.65">
      <c r="A963" s="22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4"/>
    </row>
    <row r="964" spans="1:12" ht="13.75" thickBot="1" x14ac:dyDescent="0.85">
      <c r="A964" s="147" t="s">
        <v>112</v>
      </c>
      <c r="B964" s="148"/>
      <c r="C964" s="148"/>
      <c r="D964" s="146" t="str">
        <f>D910</f>
        <v>English Values</v>
      </c>
      <c r="E964" s="146"/>
      <c r="F964" s="2"/>
      <c r="G964" s="25"/>
      <c r="H964" s="25"/>
      <c r="I964" s="25"/>
      <c r="J964" s="25"/>
      <c r="K964" s="25"/>
      <c r="L964" s="26"/>
    </row>
    <row r="965" spans="1:12" ht="15.45" x14ac:dyDescent="0.8">
      <c r="A965" s="27" t="s">
        <v>32</v>
      </c>
      <c r="B965" s="28"/>
      <c r="C965" s="52">
        <f>C911</f>
        <v>0</v>
      </c>
      <c r="D965" s="52"/>
      <c r="E965" s="29" t="s">
        <v>33</v>
      </c>
      <c r="F965" s="30">
        <f>F911</f>
        <v>0</v>
      </c>
      <c r="G965" s="31" t="s">
        <v>34</v>
      </c>
      <c r="H965" s="32">
        <v>0</v>
      </c>
      <c r="I965" s="53" t="s">
        <v>36</v>
      </c>
      <c r="J965" s="53"/>
      <c r="K965" s="33"/>
      <c r="L965" s="34" t="str">
        <f>L911</f>
        <v>° F</v>
      </c>
    </row>
    <row r="966" spans="1:12" x14ac:dyDescent="0.65">
      <c r="A966" s="1" t="s">
        <v>38</v>
      </c>
      <c r="B966" s="2"/>
      <c r="C966" s="2"/>
      <c r="D966" s="2" t="s">
        <v>39</v>
      </c>
      <c r="E966" s="2"/>
      <c r="F966" s="2">
        <v>0</v>
      </c>
      <c r="G966" s="2"/>
      <c r="H966" s="35" t="s">
        <v>40</v>
      </c>
      <c r="I966" s="2"/>
      <c r="J966" s="2"/>
      <c r="K966" s="72">
        <f>SUM(K936:L961)</f>
        <v>0</v>
      </c>
      <c r="L966" s="73"/>
    </row>
    <row r="967" spans="1:12" x14ac:dyDescent="0.65">
      <c r="A967" s="1"/>
      <c r="B967" s="2"/>
      <c r="C967" s="2"/>
      <c r="D967" s="36" t="s">
        <v>41</v>
      </c>
      <c r="E967" s="36" t="s">
        <v>42</v>
      </c>
      <c r="F967" s="36" t="s">
        <v>53</v>
      </c>
      <c r="G967" s="2"/>
      <c r="H967" s="37" t="s">
        <v>43</v>
      </c>
      <c r="I967" s="2"/>
      <c r="J967" s="2"/>
      <c r="K967" s="72">
        <f>K914</f>
        <v>0</v>
      </c>
      <c r="L967" s="73"/>
    </row>
    <row r="968" spans="1:12" ht="13.5" thickBot="1" x14ac:dyDescent="0.8">
      <c r="A968" s="117" t="s">
        <v>55</v>
      </c>
      <c r="B968" s="2"/>
      <c r="C968" s="2"/>
      <c r="D968" s="119">
        <f>IF(D972&gt;0,D970-D972,D970+D971+D969)</f>
        <v>0</v>
      </c>
      <c r="E968" s="119">
        <f>IF(E972&gt;0,E970-E972,E970+E971+E969)</f>
        <v>0</v>
      </c>
      <c r="F968" s="119">
        <f>IF(F972&gt;0,F970-F972,F970+F971+F969)</f>
        <v>0</v>
      </c>
      <c r="G968" s="2"/>
      <c r="H968" s="37" t="s">
        <v>44</v>
      </c>
      <c r="I968" s="2"/>
      <c r="J968" s="2"/>
      <c r="K968" s="74">
        <f>K966+K967</f>
        <v>0</v>
      </c>
      <c r="L968" s="75"/>
    </row>
    <row r="969" spans="1:12" ht="13.5" thickTop="1" x14ac:dyDescent="0.65">
      <c r="A969" s="38" t="s">
        <v>56</v>
      </c>
      <c r="B969" s="2"/>
      <c r="C969" s="2"/>
      <c r="D969" s="120"/>
      <c r="E969" s="120"/>
      <c r="F969" s="120"/>
      <c r="G969" s="2"/>
      <c r="H969" s="37"/>
      <c r="I969" s="2"/>
      <c r="J969" s="2"/>
      <c r="K969" s="39"/>
      <c r="L969" s="40"/>
    </row>
    <row r="970" spans="1:12" x14ac:dyDescent="0.65">
      <c r="A970" s="117" t="s">
        <v>57</v>
      </c>
      <c r="B970" s="2"/>
      <c r="C970" s="2"/>
      <c r="D970" s="120"/>
      <c r="E970" s="120"/>
      <c r="F970" s="120"/>
      <c r="G970" s="2"/>
      <c r="H970" s="41" t="s">
        <v>45</v>
      </c>
      <c r="I970" s="23"/>
      <c r="J970" s="23"/>
      <c r="K970" s="83">
        <f>K916</f>
        <v>0</v>
      </c>
      <c r="L970" s="84"/>
    </row>
    <row r="971" spans="1:12" x14ac:dyDescent="0.65">
      <c r="A971" s="117" t="s">
        <v>58</v>
      </c>
      <c r="B971" s="2"/>
      <c r="C971" s="2"/>
      <c r="D971" s="120"/>
      <c r="E971" s="120"/>
      <c r="F971" s="120"/>
      <c r="G971" s="2"/>
      <c r="H971" s="90">
        <f>H917</f>
        <v>0</v>
      </c>
      <c r="I971" s="91"/>
      <c r="J971" s="92"/>
      <c r="K971" s="88">
        <f>K917</f>
        <v>0</v>
      </c>
      <c r="L971" s="89"/>
    </row>
    <row r="972" spans="1:12" ht="13.5" thickBot="1" x14ac:dyDescent="0.8">
      <c r="A972" s="118" t="s">
        <v>59</v>
      </c>
      <c r="B972" s="25"/>
      <c r="C972" s="25"/>
      <c r="D972" s="121"/>
      <c r="E972" s="121"/>
      <c r="F972" s="121"/>
      <c r="G972" s="25"/>
      <c r="H972" s="78" t="s">
        <v>46</v>
      </c>
      <c r="I972" s="79"/>
      <c r="J972" s="80"/>
      <c r="K972" s="78" t="s">
        <v>47</v>
      </c>
      <c r="L972" s="81"/>
    </row>
    <row r="973" spans="1:12" ht="13.5" thickBot="1" x14ac:dyDescent="0.8">
      <c r="A973" s="43"/>
      <c r="B973" s="43"/>
      <c r="C973" s="43"/>
      <c r="D973" s="44"/>
      <c r="E973" s="44"/>
      <c r="F973" s="44"/>
      <c r="G973" s="43"/>
      <c r="H973" s="45"/>
      <c r="I973" s="45"/>
      <c r="J973" s="45"/>
      <c r="K973" s="45"/>
      <c r="L973" s="45"/>
    </row>
    <row r="974" spans="1:12" ht="13.1" x14ac:dyDescent="0.7">
      <c r="A974" s="49" t="str">
        <f>A920</f>
        <v>DATA SUMMARY</v>
      </c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1"/>
    </row>
    <row r="975" spans="1:12" x14ac:dyDescent="0.6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4"/>
    </row>
    <row r="976" spans="1:12" x14ac:dyDescent="0.65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4"/>
    </row>
    <row r="977" spans="1:12" x14ac:dyDescent="0.65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4"/>
    </row>
    <row r="978" spans="1:12" ht="13.1" x14ac:dyDescent="0.7">
      <c r="A978" s="5" t="s">
        <v>1</v>
      </c>
      <c r="B978" s="2">
        <f>B924</f>
        <v>0</v>
      </c>
      <c r="C978" s="2"/>
      <c r="D978" s="2"/>
      <c r="E978" s="2"/>
      <c r="F978" s="2"/>
      <c r="G978" s="6" t="s">
        <v>2</v>
      </c>
      <c r="H978" s="6"/>
      <c r="I978" s="2"/>
      <c r="J978" s="94">
        <f>IF(J924="Work Start",0,J924+1)</f>
        <v>18</v>
      </c>
      <c r="K978" s="94"/>
      <c r="L978" s="95"/>
    </row>
    <row r="979" spans="1:12" ht="13.1" x14ac:dyDescent="0.7">
      <c r="A979" s="1"/>
      <c r="B979" s="2"/>
      <c r="C979" s="2"/>
      <c r="D979" s="2"/>
      <c r="E979" s="2"/>
      <c r="F979" s="2"/>
      <c r="G979" s="6"/>
      <c r="H979" s="6"/>
      <c r="I979" s="2"/>
      <c r="J979" s="2"/>
      <c r="K979" s="2"/>
      <c r="L979" s="4"/>
    </row>
    <row r="980" spans="1:12" ht="13.1" x14ac:dyDescent="0.7">
      <c r="A980" s="5" t="s">
        <v>3</v>
      </c>
      <c r="B980" s="2"/>
      <c r="C980" s="54">
        <f>C926</f>
        <v>0</v>
      </c>
      <c r="D980" s="55"/>
      <c r="E980" s="55"/>
      <c r="F980" s="55"/>
      <c r="G980" s="55"/>
      <c r="H980" s="6" t="s">
        <v>4</v>
      </c>
      <c r="I980" s="3">
        <f>I926+1</f>
        <v>19</v>
      </c>
      <c r="J980" s="2"/>
      <c r="K980" s="2"/>
      <c r="L980" s="4"/>
    </row>
    <row r="981" spans="1:12" ht="13.1" x14ac:dyDescent="0.7">
      <c r="A981" s="5"/>
      <c r="B981" s="2"/>
      <c r="C981" s="55"/>
      <c r="D981" s="55"/>
      <c r="E981" s="55"/>
      <c r="F981" s="55"/>
      <c r="G981" s="55"/>
      <c r="H981" s="2" t="s">
        <v>5</v>
      </c>
      <c r="I981" s="60">
        <f>I927</f>
        <v>0</v>
      </c>
      <c r="J981" s="93"/>
      <c r="K981" s="2"/>
      <c r="L981" s="4"/>
    </row>
    <row r="982" spans="1:12" ht="13.1" x14ac:dyDescent="0.7">
      <c r="A982" s="5" t="s">
        <v>6</v>
      </c>
      <c r="B982" s="2"/>
      <c r="C982" s="2" t="s">
        <v>50</v>
      </c>
      <c r="D982" s="2"/>
      <c r="E982" s="6" t="s">
        <v>7</v>
      </c>
      <c r="F982" s="6"/>
      <c r="G982" s="47">
        <f>G927</f>
        <v>0</v>
      </c>
      <c r="H982" s="47"/>
      <c r="I982" s="47">
        <f>I927</f>
        <v>0</v>
      </c>
      <c r="J982" s="47"/>
      <c r="K982" s="7"/>
      <c r="L982" s="8"/>
    </row>
    <row r="983" spans="1:12" x14ac:dyDescent="0.65">
      <c r="A983" s="1"/>
      <c r="B983" s="2"/>
      <c r="C983" s="2"/>
      <c r="D983" s="2"/>
      <c r="E983" s="2"/>
      <c r="F983" s="2"/>
      <c r="G983" s="56">
        <f>G928</f>
        <v>0</v>
      </c>
      <c r="H983" s="56"/>
      <c r="I983" s="82">
        <f>I928</f>
        <v>0</v>
      </c>
      <c r="J983" s="82"/>
      <c r="K983" s="9"/>
      <c r="L983" s="10"/>
    </row>
    <row r="984" spans="1:12" x14ac:dyDescent="0.65">
      <c r="A984" s="1"/>
      <c r="B984" s="2"/>
      <c r="C984" s="2">
        <v>0</v>
      </c>
      <c r="D984" s="2"/>
      <c r="E984" s="2"/>
      <c r="F984" s="2"/>
      <c r="G984" s="57">
        <f>G929</f>
        <v>0</v>
      </c>
      <c r="H984" s="57"/>
      <c r="I984" s="57">
        <f>I929</f>
        <v>0</v>
      </c>
      <c r="J984" s="57"/>
      <c r="K984" s="7"/>
      <c r="L984" s="8"/>
    </row>
    <row r="985" spans="1:12" x14ac:dyDescent="0.65">
      <c r="A985" s="1"/>
      <c r="B985" s="2"/>
      <c r="C985" s="2"/>
      <c r="D985" s="2"/>
      <c r="E985" s="2"/>
      <c r="F985" s="2"/>
      <c r="G985" s="82">
        <f>G930</f>
        <v>0</v>
      </c>
      <c r="H985" s="82"/>
      <c r="I985" s="82">
        <f>I930</f>
        <v>0</v>
      </c>
      <c r="J985" s="82"/>
      <c r="K985" s="9"/>
      <c r="L985" s="10"/>
    </row>
    <row r="986" spans="1:12" x14ac:dyDescent="0.65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4"/>
    </row>
    <row r="987" spans="1:12" ht="13.75" thickBot="1" x14ac:dyDescent="0.85">
      <c r="A987" s="11"/>
      <c r="B987" s="25"/>
      <c r="C987" s="25"/>
      <c r="D987" s="86" t="s">
        <v>8</v>
      </c>
      <c r="E987" s="86"/>
      <c r="F987" s="86"/>
      <c r="G987" s="86"/>
      <c r="H987" s="86"/>
      <c r="I987" s="25"/>
      <c r="J987" s="25"/>
      <c r="K987" s="25"/>
      <c r="L987" s="26"/>
    </row>
    <row r="988" spans="1:12" s="14" customFormat="1" ht="16.100000000000001" thickBot="1" x14ac:dyDescent="0.95">
      <c r="A988" s="46"/>
      <c r="B988" s="13"/>
      <c r="C988" s="13"/>
      <c r="D988" s="13"/>
      <c r="E988" s="13"/>
      <c r="F988" s="13"/>
      <c r="G988" s="13"/>
      <c r="H988" s="62" t="s">
        <v>9</v>
      </c>
      <c r="I988" s="63"/>
      <c r="J988" s="63"/>
      <c r="K988" s="63"/>
      <c r="L988" s="64"/>
    </row>
    <row r="989" spans="1:12" s="14" customFormat="1" ht="16.100000000000001" thickBot="1" x14ac:dyDescent="0.95">
      <c r="A989" s="15"/>
      <c r="B989" s="13"/>
      <c r="C989" s="13"/>
      <c r="D989" s="13"/>
      <c r="E989" s="13"/>
      <c r="F989" s="13"/>
      <c r="G989" s="13"/>
      <c r="H989" s="65" t="s">
        <v>10</v>
      </c>
      <c r="I989" s="65"/>
      <c r="J989" s="16" t="s">
        <v>11</v>
      </c>
      <c r="K989" s="66" t="s">
        <v>12</v>
      </c>
      <c r="L989" s="66"/>
    </row>
    <row r="990" spans="1:12" s="14" customFormat="1" ht="16.100000000000001" thickBot="1" x14ac:dyDescent="0.95">
      <c r="A990" s="15"/>
      <c r="B990" s="13"/>
      <c r="C990" s="13"/>
      <c r="D990" s="13"/>
      <c r="E990" s="13"/>
      <c r="F990" s="13"/>
      <c r="G990" s="13"/>
      <c r="H990" s="67" t="str">
        <f>H936</f>
        <v>Wellhead Equipment</v>
      </c>
      <c r="I990" s="68"/>
      <c r="J990" s="17"/>
      <c r="K990" s="69">
        <v>0</v>
      </c>
      <c r="L990" s="70"/>
    </row>
    <row r="991" spans="1:12" s="14" customFormat="1" ht="16.100000000000001" thickBot="1" x14ac:dyDescent="0.95">
      <c r="A991" s="15"/>
      <c r="B991" s="13"/>
      <c r="C991" s="13"/>
      <c r="D991" s="13"/>
      <c r="E991" s="13"/>
      <c r="F991" s="13"/>
      <c r="G991" s="13"/>
      <c r="H991" s="67" t="str">
        <f t="shared" ref="H991:H1015" si="17">H937</f>
        <v>Tubing/Nipples</v>
      </c>
      <c r="I991" s="68"/>
      <c r="J991" s="18"/>
      <c r="K991" s="58">
        <v>0</v>
      </c>
      <c r="L991" s="59"/>
    </row>
    <row r="992" spans="1:12" s="14" customFormat="1" ht="16.100000000000001" thickBot="1" x14ac:dyDescent="0.95">
      <c r="A992" s="15"/>
      <c r="B992" s="13"/>
      <c r="C992" s="13"/>
      <c r="D992" s="13"/>
      <c r="E992" s="13"/>
      <c r="F992" s="13"/>
      <c r="G992" s="13"/>
      <c r="H992" s="67" t="str">
        <f t="shared" si="17"/>
        <v>Packers</v>
      </c>
      <c r="I992" s="68"/>
      <c r="J992" s="18"/>
      <c r="K992" s="58">
        <v>0</v>
      </c>
      <c r="L992" s="59"/>
    </row>
    <row r="993" spans="1:12" s="14" customFormat="1" ht="16.100000000000001" thickBot="1" x14ac:dyDescent="0.95">
      <c r="A993" s="15"/>
      <c r="B993" s="13"/>
      <c r="C993" s="13"/>
      <c r="D993" s="13"/>
      <c r="E993" s="13"/>
      <c r="F993" s="13"/>
      <c r="G993" s="13"/>
      <c r="H993" s="67" t="str">
        <f t="shared" si="17"/>
        <v>Pump/Rods</v>
      </c>
      <c r="I993" s="68"/>
      <c r="J993" s="18"/>
      <c r="K993" s="58">
        <v>0</v>
      </c>
      <c r="L993" s="59"/>
    </row>
    <row r="994" spans="1:12" s="14" customFormat="1" ht="16.100000000000001" thickBot="1" x14ac:dyDescent="0.95">
      <c r="A994" s="15"/>
      <c r="B994" s="13"/>
      <c r="C994" s="13"/>
      <c r="D994" s="13"/>
      <c r="E994" s="13"/>
      <c r="F994" s="13"/>
      <c r="G994" s="13"/>
      <c r="H994" s="67" t="str">
        <f t="shared" si="17"/>
        <v>Bridge Plug(s)</v>
      </c>
      <c r="I994" s="68"/>
      <c r="J994" s="18"/>
      <c r="K994" s="58">
        <v>0</v>
      </c>
      <c r="L994" s="59"/>
    </row>
    <row r="995" spans="1:12" s="14" customFormat="1" ht="16.100000000000001" thickBot="1" x14ac:dyDescent="0.95">
      <c r="A995" s="15"/>
      <c r="B995" s="13"/>
      <c r="C995" s="13"/>
      <c r="D995" s="13"/>
      <c r="E995" s="13"/>
      <c r="F995" s="13"/>
      <c r="G995" s="13"/>
      <c r="H995" s="67" t="str">
        <f t="shared" si="17"/>
        <v>Service Rig/Anchors</v>
      </c>
      <c r="I995" s="68"/>
      <c r="J995" s="18"/>
      <c r="K995" s="58">
        <v>0</v>
      </c>
      <c r="L995" s="59"/>
    </row>
    <row r="996" spans="1:12" s="14" customFormat="1" ht="16.100000000000001" thickBot="1" x14ac:dyDescent="0.95">
      <c r="A996" s="15"/>
      <c r="B996" s="13"/>
      <c r="C996" s="13"/>
      <c r="D996" s="13"/>
      <c r="E996" s="13"/>
      <c r="F996" s="13"/>
      <c r="G996" s="13"/>
      <c r="H996" s="67" t="str">
        <f t="shared" si="17"/>
        <v>E-Line/Slickline</v>
      </c>
      <c r="I996" s="68"/>
      <c r="J996" s="18"/>
      <c r="K996" s="58">
        <v>0</v>
      </c>
      <c r="L996" s="59"/>
    </row>
    <row r="997" spans="1:12" s="14" customFormat="1" ht="16.100000000000001" thickBot="1" x14ac:dyDescent="0.95">
      <c r="A997" s="15"/>
      <c r="B997" s="13"/>
      <c r="C997" s="13"/>
      <c r="D997" s="13"/>
      <c r="E997" s="13"/>
      <c r="F997" s="13"/>
      <c r="G997" s="13"/>
      <c r="H997" s="67" t="str">
        <f t="shared" si="17"/>
        <v>Stimulation</v>
      </c>
      <c r="I997" s="68"/>
      <c r="J997" s="18"/>
      <c r="K997" s="58">
        <v>0</v>
      </c>
      <c r="L997" s="59"/>
    </row>
    <row r="998" spans="1:12" s="14" customFormat="1" ht="16.100000000000001" thickBot="1" x14ac:dyDescent="0.95">
      <c r="A998" s="15"/>
      <c r="B998" s="13"/>
      <c r="C998" s="13"/>
      <c r="D998" s="13"/>
      <c r="E998" s="13"/>
      <c r="F998" s="13"/>
      <c r="G998" s="13"/>
      <c r="H998" s="67" t="str">
        <f t="shared" si="17"/>
        <v>Cementing</v>
      </c>
      <c r="I998" s="68"/>
      <c r="J998" s="18"/>
      <c r="K998" s="58">
        <v>0</v>
      </c>
      <c r="L998" s="59"/>
    </row>
    <row r="999" spans="1:12" s="14" customFormat="1" ht="16.100000000000001" thickBot="1" x14ac:dyDescent="0.95">
      <c r="A999" s="15"/>
      <c r="B999" s="13"/>
      <c r="C999" s="13"/>
      <c r="D999" s="13"/>
      <c r="E999" s="13"/>
      <c r="F999" s="13"/>
      <c r="G999" s="13"/>
      <c r="H999" s="67" t="str">
        <f t="shared" si="17"/>
        <v>Coiled Tubing</v>
      </c>
      <c r="I999" s="68"/>
      <c r="J999" s="18"/>
      <c r="K999" s="58">
        <v>0</v>
      </c>
      <c r="L999" s="59"/>
    </row>
    <row r="1000" spans="1:12" s="14" customFormat="1" ht="16.100000000000001" thickBot="1" x14ac:dyDescent="0.95">
      <c r="A1000" s="15"/>
      <c r="B1000" s="13"/>
      <c r="C1000" s="13"/>
      <c r="D1000" s="13"/>
      <c r="E1000" s="13"/>
      <c r="F1000" s="13"/>
      <c r="G1000" s="13"/>
      <c r="H1000" s="67" t="str">
        <f t="shared" si="17"/>
        <v>Testing</v>
      </c>
      <c r="I1000" s="68"/>
      <c r="J1000" s="18"/>
      <c r="K1000" s="58">
        <v>0</v>
      </c>
      <c r="L1000" s="59"/>
    </row>
    <row r="1001" spans="1:12" s="14" customFormat="1" ht="16.100000000000001" thickBot="1" x14ac:dyDescent="0.95">
      <c r="A1001" s="15"/>
      <c r="B1001" s="13"/>
      <c r="C1001" s="13"/>
      <c r="D1001" s="13"/>
      <c r="E1001" s="13"/>
      <c r="F1001" s="13"/>
      <c r="G1001" s="13"/>
      <c r="H1001" s="67" t="str">
        <f t="shared" si="17"/>
        <v>Safety Equipment</v>
      </c>
      <c r="I1001" s="68"/>
      <c r="J1001" s="18"/>
      <c r="K1001" s="58">
        <v>0</v>
      </c>
      <c r="L1001" s="59"/>
    </row>
    <row r="1002" spans="1:12" s="14" customFormat="1" ht="16.100000000000001" thickBot="1" x14ac:dyDescent="0.95">
      <c r="A1002" s="15"/>
      <c r="B1002" s="13"/>
      <c r="C1002" s="13"/>
      <c r="D1002" s="13"/>
      <c r="E1002" s="13"/>
      <c r="F1002" s="13"/>
      <c r="G1002" s="13"/>
      <c r="H1002" s="67" t="str">
        <f t="shared" si="17"/>
        <v>Hot Oil Unit</v>
      </c>
      <c r="I1002" s="68"/>
      <c r="J1002" s="18"/>
      <c r="K1002" s="58">
        <v>0</v>
      </c>
      <c r="L1002" s="59"/>
    </row>
    <row r="1003" spans="1:12" s="14" customFormat="1" ht="16.100000000000001" thickBot="1" x14ac:dyDescent="0.95">
      <c r="A1003" s="15"/>
      <c r="B1003" s="13"/>
      <c r="C1003" s="13"/>
      <c r="D1003" s="13"/>
      <c r="E1003" s="13"/>
      <c r="F1003" s="13"/>
      <c r="G1003" s="13"/>
      <c r="H1003" s="67" t="str">
        <f t="shared" si="17"/>
        <v>Trucking/Transportation</v>
      </c>
      <c r="I1003" s="68"/>
      <c r="J1003" s="18"/>
      <c r="K1003" s="58">
        <v>0</v>
      </c>
      <c r="L1003" s="59"/>
    </row>
    <row r="1004" spans="1:12" s="14" customFormat="1" ht="16.100000000000001" thickBot="1" x14ac:dyDescent="0.95">
      <c r="A1004" s="15"/>
      <c r="B1004" s="13"/>
      <c r="C1004" s="13"/>
      <c r="D1004" s="13"/>
      <c r="E1004" s="13"/>
      <c r="F1004" s="13"/>
      <c r="G1004" s="13"/>
      <c r="H1004" s="67" t="str">
        <f t="shared" si="17"/>
        <v>Rental Equipment</v>
      </c>
      <c r="I1004" s="68"/>
      <c r="J1004" s="18"/>
      <c r="K1004" s="58">
        <v>0</v>
      </c>
      <c r="L1004" s="59"/>
    </row>
    <row r="1005" spans="1:12" s="14" customFormat="1" ht="16.100000000000001" thickBot="1" x14ac:dyDescent="0.95">
      <c r="A1005" s="15"/>
      <c r="B1005" s="13"/>
      <c r="C1005" s="13"/>
      <c r="D1005" s="13"/>
      <c r="E1005" s="13"/>
      <c r="F1005" s="13"/>
      <c r="G1005" s="13"/>
      <c r="H1005" s="67" t="str">
        <f t="shared" si="17"/>
        <v>Materials</v>
      </c>
      <c r="I1005" s="68"/>
      <c r="J1005" s="18"/>
      <c r="K1005" s="58">
        <v>0</v>
      </c>
      <c r="L1005" s="59"/>
    </row>
    <row r="1006" spans="1:12" s="14" customFormat="1" ht="16.100000000000001" thickBot="1" x14ac:dyDescent="0.95">
      <c r="A1006" s="15"/>
      <c r="B1006" s="13"/>
      <c r="C1006" s="13"/>
      <c r="D1006" s="13"/>
      <c r="E1006" s="13"/>
      <c r="F1006" s="13"/>
      <c r="G1006" s="13"/>
      <c r="H1006" s="67" t="str">
        <f t="shared" si="17"/>
        <v>Wellsite Supervision</v>
      </c>
      <c r="I1006" s="68"/>
      <c r="J1006" s="18"/>
      <c r="K1006" s="58">
        <v>0</v>
      </c>
      <c r="L1006" s="59"/>
    </row>
    <row r="1007" spans="1:12" s="14" customFormat="1" ht="16.100000000000001" thickBot="1" x14ac:dyDescent="0.95">
      <c r="A1007" s="15"/>
      <c r="B1007" s="13"/>
      <c r="C1007" s="13"/>
      <c r="D1007" s="13"/>
      <c r="E1007" s="13"/>
      <c r="F1007" s="13"/>
      <c r="G1007" s="13"/>
      <c r="H1007" s="67" t="str">
        <f t="shared" si="17"/>
        <v>Miscellaneous</v>
      </c>
      <c r="I1007" s="68"/>
      <c r="J1007" s="18"/>
      <c r="K1007" s="58">
        <v>0</v>
      </c>
      <c r="L1007" s="59"/>
    </row>
    <row r="1008" spans="1:12" s="14" customFormat="1" ht="16.100000000000001" thickBot="1" x14ac:dyDescent="0.95">
      <c r="A1008" s="15"/>
      <c r="B1008" s="13"/>
      <c r="C1008" s="13"/>
      <c r="D1008" s="13"/>
      <c r="E1008" s="13"/>
      <c r="F1008" s="13"/>
      <c r="G1008" s="13"/>
      <c r="H1008" s="67">
        <f t="shared" si="17"/>
        <v>0</v>
      </c>
      <c r="I1008" s="68"/>
      <c r="J1008" s="18"/>
      <c r="K1008" s="58"/>
      <c r="L1008" s="59"/>
    </row>
    <row r="1009" spans="1:12" s="14" customFormat="1" ht="16.100000000000001" thickBot="1" x14ac:dyDescent="0.95">
      <c r="A1009" s="15"/>
      <c r="B1009" s="13"/>
      <c r="C1009" s="13"/>
      <c r="D1009" s="13"/>
      <c r="E1009" s="13"/>
      <c r="F1009" s="13"/>
      <c r="G1009" s="13"/>
      <c r="H1009" s="67">
        <f t="shared" si="17"/>
        <v>0</v>
      </c>
      <c r="I1009" s="68"/>
      <c r="J1009" s="18"/>
      <c r="K1009" s="58"/>
      <c r="L1009" s="59"/>
    </row>
    <row r="1010" spans="1:12" s="14" customFormat="1" ht="16.100000000000001" thickBot="1" x14ac:dyDescent="0.95">
      <c r="A1010" s="15"/>
      <c r="B1010" s="13"/>
      <c r="C1010" s="13"/>
      <c r="D1010" s="13"/>
      <c r="E1010" s="13"/>
      <c r="F1010" s="13"/>
      <c r="G1010" s="13"/>
      <c r="H1010" s="67">
        <f t="shared" si="17"/>
        <v>0</v>
      </c>
      <c r="I1010" s="68"/>
      <c r="J1010" s="18"/>
      <c r="K1010" s="58"/>
      <c r="L1010" s="59"/>
    </row>
    <row r="1011" spans="1:12" s="14" customFormat="1" ht="16.100000000000001" thickBot="1" x14ac:dyDescent="0.95">
      <c r="A1011" s="15"/>
      <c r="B1011" s="13"/>
      <c r="C1011" s="13"/>
      <c r="D1011" s="13"/>
      <c r="E1011" s="13"/>
      <c r="F1011" s="13"/>
      <c r="G1011" s="13"/>
      <c r="H1011" s="67">
        <f t="shared" si="17"/>
        <v>0</v>
      </c>
      <c r="I1011" s="68"/>
      <c r="J1011" s="18"/>
      <c r="K1011" s="58"/>
      <c r="L1011" s="59"/>
    </row>
    <row r="1012" spans="1:12" s="14" customFormat="1" ht="16.100000000000001" thickBot="1" x14ac:dyDescent="0.95">
      <c r="A1012" s="15"/>
      <c r="B1012" s="13"/>
      <c r="C1012" s="13"/>
      <c r="D1012" s="13"/>
      <c r="E1012" s="13"/>
      <c r="F1012" s="13"/>
      <c r="G1012" s="13"/>
      <c r="H1012" s="67">
        <f t="shared" si="17"/>
        <v>0</v>
      </c>
      <c r="I1012" s="68"/>
      <c r="J1012" s="18"/>
      <c r="K1012" s="58"/>
      <c r="L1012" s="59"/>
    </row>
    <row r="1013" spans="1:12" s="14" customFormat="1" ht="16.100000000000001" thickBot="1" x14ac:dyDescent="0.95">
      <c r="A1013" s="15"/>
      <c r="B1013" s="13"/>
      <c r="C1013" s="13"/>
      <c r="D1013" s="13"/>
      <c r="E1013" s="13"/>
      <c r="F1013" s="13"/>
      <c r="G1013" s="13"/>
      <c r="H1013" s="67">
        <f t="shared" si="17"/>
        <v>0</v>
      </c>
      <c r="I1013" s="68"/>
      <c r="J1013" s="18"/>
      <c r="K1013" s="58"/>
      <c r="L1013" s="59"/>
    </row>
    <row r="1014" spans="1:12" s="14" customFormat="1" ht="16.100000000000001" thickBot="1" x14ac:dyDescent="0.95">
      <c r="A1014" s="15"/>
      <c r="B1014" s="13"/>
      <c r="C1014" s="13"/>
      <c r="D1014" s="13"/>
      <c r="E1014" s="13"/>
      <c r="F1014" s="13"/>
      <c r="G1014" s="13"/>
      <c r="H1014" s="67">
        <f t="shared" si="17"/>
        <v>0</v>
      </c>
      <c r="I1014" s="68"/>
      <c r="J1014" s="18"/>
      <c r="K1014" s="58"/>
      <c r="L1014" s="59"/>
    </row>
    <row r="1015" spans="1:12" s="14" customFormat="1" ht="16.100000000000001" thickBot="1" x14ac:dyDescent="0.95">
      <c r="A1015" s="15"/>
      <c r="B1015" s="13"/>
      <c r="C1015" s="13"/>
      <c r="D1015" s="13"/>
      <c r="E1015" s="13"/>
      <c r="F1015" s="13"/>
      <c r="G1015" s="13"/>
      <c r="H1015" s="67">
        <f t="shared" si="17"/>
        <v>0</v>
      </c>
      <c r="I1015" s="68"/>
      <c r="J1015" s="18"/>
      <c r="K1015" s="58"/>
      <c r="L1015" s="59"/>
    </row>
    <row r="1016" spans="1:12" ht="13.1" x14ac:dyDescent="0.7">
      <c r="A1016" s="19" t="s">
        <v>31</v>
      </c>
      <c r="B1016" s="20"/>
      <c r="C1016" s="20"/>
      <c r="D1016" s="87">
        <f>IF(J978=0,0,J978+1)</f>
        <v>19</v>
      </c>
      <c r="E1016" s="87"/>
      <c r="F1016" s="20"/>
      <c r="G1016" s="20"/>
      <c r="H1016" s="20"/>
      <c r="I1016" s="20"/>
      <c r="J1016" s="20"/>
      <c r="K1016" s="20"/>
      <c r="L1016" s="21"/>
    </row>
    <row r="1017" spans="1:12" x14ac:dyDescent="0.65">
      <c r="A1017" s="22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4"/>
    </row>
    <row r="1018" spans="1:12" ht="13.75" thickBot="1" x14ac:dyDescent="0.85">
      <c r="A1018" s="147" t="s">
        <v>112</v>
      </c>
      <c r="B1018" s="148"/>
      <c r="C1018" s="148"/>
      <c r="D1018" s="146" t="str">
        <f>D964</f>
        <v>English Values</v>
      </c>
      <c r="E1018" s="146"/>
      <c r="F1018" s="2"/>
      <c r="G1018" s="25"/>
      <c r="H1018" s="25"/>
      <c r="I1018" s="25"/>
      <c r="J1018" s="25"/>
      <c r="K1018" s="25"/>
      <c r="L1018" s="26"/>
    </row>
    <row r="1019" spans="1:12" ht="15.45" x14ac:dyDescent="0.8">
      <c r="A1019" s="27" t="s">
        <v>32</v>
      </c>
      <c r="B1019" s="28"/>
      <c r="C1019" s="52">
        <f>C965</f>
        <v>0</v>
      </c>
      <c r="D1019" s="52"/>
      <c r="E1019" s="29" t="s">
        <v>33</v>
      </c>
      <c r="F1019" s="30">
        <f>F965</f>
        <v>0</v>
      </c>
      <c r="G1019" s="31" t="s">
        <v>34</v>
      </c>
      <c r="H1019" s="32">
        <v>0</v>
      </c>
      <c r="I1019" s="53" t="s">
        <v>36</v>
      </c>
      <c r="J1019" s="53"/>
      <c r="K1019" s="33"/>
      <c r="L1019" s="34" t="str">
        <f>L965</f>
        <v>° F</v>
      </c>
    </row>
    <row r="1020" spans="1:12" x14ac:dyDescent="0.65">
      <c r="A1020" s="1" t="s">
        <v>38</v>
      </c>
      <c r="B1020" s="2"/>
      <c r="C1020" s="2"/>
      <c r="D1020" s="2" t="s">
        <v>39</v>
      </c>
      <c r="E1020" s="2"/>
      <c r="F1020" s="2">
        <v>0</v>
      </c>
      <c r="G1020" s="2"/>
      <c r="H1020" s="35" t="s">
        <v>40</v>
      </c>
      <c r="I1020" s="2"/>
      <c r="J1020" s="2"/>
      <c r="K1020" s="72">
        <f>SUM(K990:L1015)</f>
        <v>0</v>
      </c>
      <c r="L1020" s="73"/>
    </row>
    <row r="1021" spans="1:12" x14ac:dyDescent="0.65">
      <c r="A1021" s="1"/>
      <c r="B1021" s="2"/>
      <c r="C1021" s="2"/>
      <c r="D1021" s="36" t="s">
        <v>41</v>
      </c>
      <c r="E1021" s="36" t="s">
        <v>42</v>
      </c>
      <c r="F1021" s="36" t="s">
        <v>53</v>
      </c>
      <c r="G1021" s="2"/>
      <c r="H1021" s="37" t="s">
        <v>43</v>
      </c>
      <c r="I1021" s="2"/>
      <c r="J1021" s="2"/>
      <c r="K1021" s="72">
        <f>K968</f>
        <v>0</v>
      </c>
      <c r="L1021" s="73"/>
    </row>
    <row r="1022" spans="1:12" ht="13.5" thickBot="1" x14ac:dyDescent="0.8">
      <c r="A1022" s="117" t="s">
        <v>55</v>
      </c>
      <c r="B1022" s="2"/>
      <c r="C1022" s="2"/>
      <c r="D1022" s="119">
        <f>IF(D1026&gt;0,D1024-D1026,D1024+D1025+D1023)</f>
        <v>0</v>
      </c>
      <c r="E1022" s="119">
        <f>IF(E1026&gt;0,E1024-E1026,E1024+E1025+E1023)</f>
        <v>0</v>
      </c>
      <c r="F1022" s="119">
        <f>IF(F1026&gt;0,F1024-F1026,F1024+F1025+F1023)</f>
        <v>0</v>
      </c>
      <c r="G1022" s="2"/>
      <c r="H1022" s="37" t="s">
        <v>44</v>
      </c>
      <c r="I1022" s="2"/>
      <c r="J1022" s="2"/>
      <c r="K1022" s="74">
        <f>K1020+K1021</f>
        <v>0</v>
      </c>
      <c r="L1022" s="75"/>
    </row>
    <row r="1023" spans="1:12" ht="13.5" thickTop="1" x14ac:dyDescent="0.65">
      <c r="A1023" s="38" t="s">
        <v>56</v>
      </c>
      <c r="B1023" s="2"/>
      <c r="C1023" s="2"/>
      <c r="D1023" s="120"/>
      <c r="E1023" s="120"/>
      <c r="F1023" s="120"/>
      <c r="G1023" s="2"/>
      <c r="H1023" s="37"/>
      <c r="I1023" s="2"/>
      <c r="J1023" s="2"/>
      <c r="K1023" s="39"/>
      <c r="L1023" s="40"/>
    </row>
    <row r="1024" spans="1:12" x14ac:dyDescent="0.65">
      <c r="A1024" s="117" t="s">
        <v>57</v>
      </c>
      <c r="B1024" s="2"/>
      <c r="C1024" s="2"/>
      <c r="D1024" s="120"/>
      <c r="E1024" s="120"/>
      <c r="F1024" s="120"/>
      <c r="G1024" s="2"/>
      <c r="H1024" s="41" t="s">
        <v>45</v>
      </c>
      <c r="I1024" s="23"/>
      <c r="J1024" s="23"/>
      <c r="K1024" s="83">
        <f>K970</f>
        <v>0</v>
      </c>
      <c r="L1024" s="84"/>
    </row>
    <row r="1025" spans="1:12" x14ac:dyDescent="0.65">
      <c r="A1025" s="117" t="s">
        <v>58</v>
      </c>
      <c r="B1025" s="2"/>
      <c r="C1025" s="2"/>
      <c r="D1025" s="120"/>
      <c r="E1025" s="120"/>
      <c r="F1025" s="120"/>
      <c r="G1025" s="2"/>
      <c r="H1025" s="90">
        <f>H971</f>
        <v>0</v>
      </c>
      <c r="I1025" s="91"/>
      <c r="J1025" s="92"/>
      <c r="K1025" s="88">
        <f>K971</f>
        <v>0</v>
      </c>
      <c r="L1025" s="89"/>
    </row>
    <row r="1026" spans="1:12" ht="13.5" thickBot="1" x14ac:dyDescent="0.8">
      <c r="A1026" s="118" t="s">
        <v>59</v>
      </c>
      <c r="B1026" s="25"/>
      <c r="C1026" s="25"/>
      <c r="D1026" s="121"/>
      <c r="E1026" s="121"/>
      <c r="F1026" s="121"/>
      <c r="G1026" s="25"/>
      <c r="H1026" s="78" t="s">
        <v>46</v>
      </c>
      <c r="I1026" s="79"/>
      <c r="J1026" s="80"/>
      <c r="K1026" s="78" t="s">
        <v>47</v>
      </c>
      <c r="L1026" s="81"/>
    </row>
    <row r="1027" spans="1:12" ht="13.5" thickBot="1" x14ac:dyDescent="0.8">
      <c r="A1027" s="43"/>
      <c r="B1027" s="43"/>
      <c r="C1027" s="43"/>
      <c r="D1027" s="44"/>
      <c r="E1027" s="44"/>
      <c r="F1027" s="44"/>
      <c r="G1027" s="43"/>
      <c r="H1027" s="45"/>
      <c r="I1027" s="45"/>
      <c r="J1027" s="45"/>
      <c r="K1027" s="45"/>
      <c r="L1027" s="45"/>
    </row>
    <row r="1028" spans="1:12" ht="13.1" x14ac:dyDescent="0.7">
      <c r="A1028" s="49" t="str">
        <f>A974</f>
        <v>DATA SUMMARY</v>
      </c>
      <c r="B1028" s="50"/>
      <c r="C1028" s="50"/>
      <c r="D1028" s="50"/>
      <c r="E1028" s="50"/>
      <c r="F1028" s="50"/>
      <c r="G1028" s="50"/>
      <c r="H1028" s="50"/>
      <c r="I1028" s="50"/>
      <c r="J1028" s="50"/>
      <c r="K1028" s="50"/>
      <c r="L1028" s="51"/>
    </row>
    <row r="1029" spans="1:12" x14ac:dyDescent="0.65">
      <c r="A1029" s="1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4"/>
    </row>
    <row r="1030" spans="1:12" x14ac:dyDescent="0.65">
      <c r="A1030" s="1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4"/>
    </row>
    <row r="1031" spans="1:12" x14ac:dyDescent="0.65">
      <c r="A1031" s="1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4"/>
    </row>
    <row r="1032" spans="1:12" ht="13.1" x14ac:dyDescent="0.7">
      <c r="A1032" s="5" t="s">
        <v>1</v>
      </c>
      <c r="B1032" s="2">
        <f>B978</f>
        <v>0</v>
      </c>
      <c r="C1032" s="2"/>
      <c r="D1032" s="2"/>
      <c r="E1032" s="2"/>
      <c r="F1032" s="2"/>
      <c r="G1032" s="6" t="s">
        <v>2</v>
      </c>
      <c r="H1032" s="6"/>
      <c r="I1032" s="2"/>
      <c r="J1032" s="94">
        <f>IF(J978="Work Start",0,J978+1)</f>
        <v>19</v>
      </c>
      <c r="K1032" s="94"/>
      <c r="L1032" s="95"/>
    </row>
    <row r="1033" spans="1:12" ht="13.1" x14ac:dyDescent="0.7">
      <c r="A1033" s="1"/>
      <c r="B1033" s="2"/>
      <c r="C1033" s="2"/>
      <c r="D1033" s="2"/>
      <c r="E1033" s="2"/>
      <c r="F1033" s="2"/>
      <c r="G1033" s="6"/>
      <c r="H1033" s="6"/>
      <c r="I1033" s="2"/>
      <c r="J1033" s="2"/>
      <c r="K1033" s="2"/>
      <c r="L1033" s="4"/>
    </row>
    <row r="1034" spans="1:12" ht="13.1" x14ac:dyDescent="0.7">
      <c r="A1034" s="5" t="s">
        <v>3</v>
      </c>
      <c r="B1034" s="2"/>
      <c r="C1034" s="54">
        <f>C980</f>
        <v>0</v>
      </c>
      <c r="D1034" s="55"/>
      <c r="E1034" s="55"/>
      <c r="F1034" s="55"/>
      <c r="G1034" s="55"/>
      <c r="H1034" s="6" t="s">
        <v>4</v>
      </c>
      <c r="I1034" s="3">
        <f>I980+1</f>
        <v>20</v>
      </c>
      <c r="J1034" s="2"/>
      <c r="K1034" s="2"/>
      <c r="L1034" s="4"/>
    </row>
    <row r="1035" spans="1:12" ht="13.1" x14ac:dyDescent="0.7">
      <c r="A1035" s="5"/>
      <c r="B1035" s="2"/>
      <c r="C1035" s="55"/>
      <c r="D1035" s="55"/>
      <c r="E1035" s="55"/>
      <c r="F1035" s="55"/>
      <c r="G1035" s="55"/>
      <c r="H1035" s="2" t="s">
        <v>5</v>
      </c>
      <c r="I1035" s="60">
        <f>I981</f>
        <v>0</v>
      </c>
      <c r="J1035" s="93"/>
      <c r="K1035" s="2"/>
      <c r="L1035" s="4"/>
    </row>
    <row r="1036" spans="1:12" ht="13.1" x14ac:dyDescent="0.7">
      <c r="A1036" s="5" t="s">
        <v>6</v>
      </c>
      <c r="B1036" s="2"/>
      <c r="C1036" s="2" t="s">
        <v>50</v>
      </c>
      <c r="D1036" s="2"/>
      <c r="E1036" s="6" t="s">
        <v>7</v>
      </c>
      <c r="F1036" s="6"/>
      <c r="G1036" s="47">
        <f>G981</f>
        <v>0</v>
      </c>
      <c r="H1036" s="47"/>
      <c r="I1036" s="47">
        <f>I981</f>
        <v>0</v>
      </c>
      <c r="J1036" s="47"/>
      <c r="K1036" s="7"/>
      <c r="L1036" s="8"/>
    </row>
    <row r="1037" spans="1:12" x14ac:dyDescent="0.65">
      <c r="A1037" s="1"/>
      <c r="B1037" s="2"/>
      <c r="C1037" s="2"/>
      <c r="D1037" s="2"/>
      <c r="E1037" s="2"/>
      <c r="F1037" s="2"/>
      <c r="G1037" s="56">
        <f>G982</f>
        <v>0</v>
      </c>
      <c r="H1037" s="56"/>
      <c r="I1037" s="82">
        <f>I982</f>
        <v>0</v>
      </c>
      <c r="J1037" s="82"/>
      <c r="K1037" s="9"/>
      <c r="L1037" s="10"/>
    </row>
    <row r="1038" spans="1:12" x14ac:dyDescent="0.65">
      <c r="A1038" s="1"/>
      <c r="B1038" s="2"/>
      <c r="C1038" s="2">
        <v>0</v>
      </c>
      <c r="D1038" s="2"/>
      <c r="E1038" s="2"/>
      <c r="F1038" s="2"/>
      <c r="G1038" s="57">
        <f>G983</f>
        <v>0</v>
      </c>
      <c r="H1038" s="57"/>
      <c r="I1038" s="57">
        <f>I983</f>
        <v>0</v>
      </c>
      <c r="J1038" s="57"/>
      <c r="K1038" s="7"/>
      <c r="L1038" s="8"/>
    </row>
    <row r="1039" spans="1:12" x14ac:dyDescent="0.65">
      <c r="A1039" s="1"/>
      <c r="B1039" s="2"/>
      <c r="C1039" s="2"/>
      <c r="D1039" s="2"/>
      <c r="E1039" s="2"/>
      <c r="F1039" s="2"/>
      <c r="G1039" s="82">
        <f>G984</f>
        <v>0</v>
      </c>
      <c r="H1039" s="82"/>
      <c r="I1039" s="82">
        <f>I984</f>
        <v>0</v>
      </c>
      <c r="J1039" s="82"/>
      <c r="K1039" s="9"/>
      <c r="L1039" s="10"/>
    </row>
    <row r="1040" spans="1:12" x14ac:dyDescent="0.65">
      <c r="A1040" s="1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4"/>
    </row>
    <row r="1041" spans="1:12" ht="13.75" thickBot="1" x14ac:dyDescent="0.85">
      <c r="A1041" s="11"/>
      <c r="B1041" s="25"/>
      <c r="C1041" s="25"/>
      <c r="D1041" s="86" t="s">
        <v>8</v>
      </c>
      <c r="E1041" s="86"/>
      <c r="F1041" s="86"/>
      <c r="G1041" s="86"/>
      <c r="H1041" s="86"/>
      <c r="I1041" s="25"/>
      <c r="J1041" s="25"/>
      <c r="K1041" s="25"/>
      <c r="L1041" s="26"/>
    </row>
    <row r="1042" spans="1:12" s="14" customFormat="1" ht="16.100000000000001" thickBot="1" x14ac:dyDescent="0.95">
      <c r="A1042" s="46"/>
      <c r="B1042" s="13"/>
      <c r="C1042" s="13"/>
      <c r="D1042" s="13"/>
      <c r="E1042" s="13"/>
      <c r="F1042" s="13"/>
      <c r="G1042" s="13"/>
      <c r="H1042" s="62" t="s">
        <v>9</v>
      </c>
      <c r="I1042" s="63"/>
      <c r="J1042" s="63"/>
      <c r="K1042" s="63"/>
      <c r="L1042" s="64"/>
    </row>
    <row r="1043" spans="1:12" s="14" customFormat="1" ht="16.100000000000001" thickBot="1" x14ac:dyDescent="0.95">
      <c r="A1043" s="15"/>
      <c r="B1043" s="13"/>
      <c r="C1043" s="13"/>
      <c r="D1043" s="13"/>
      <c r="E1043" s="13"/>
      <c r="F1043" s="13"/>
      <c r="G1043" s="13"/>
      <c r="H1043" s="65" t="s">
        <v>10</v>
      </c>
      <c r="I1043" s="65"/>
      <c r="J1043" s="16" t="s">
        <v>11</v>
      </c>
      <c r="K1043" s="66" t="s">
        <v>12</v>
      </c>
      <c r="L1043" s="66"/>
    </row>
    <row r="1044" spans="1:12" s="14" customFormat="1" ht="16.100000000000001" thickBot="1" x14ac:dyDescent="0.95">
      <c r="A1044" s="15"/>
      <c r="B1044" s="13"/>
      <c r="C1044" s="13"/>
      <c r="D1044" s="13"/>
      <c r="E1044" s="13"/>
      <c r="F1044" s="13"/>
      <c r="G1044" s="13"/>
      <c r="H1044" s="67" t="str">
        <f>H990</f>
        <v>Wellhead Equipment</v>
      </c>
      <c r="I1044" s="68"/>
      <c r="J1044" s="17"/>
      <c r="K1044" s="69">
        <v>0</v>
      </c>
      <c r="L1044" s="70"/>
    </row>
    <row r="1045" spans="1:12" s="14" customFormat="1" ht="16.100000000000001" thickBot="1" x14ac:dyDescent="0.95">
      <c r="A1045" s="15"/>
      <c r="B1045" s="13"/>
      <c r="C1045" s="13"/>
      <c r="D1045" s="13"/>
      <c r="E1045" s="13"/>
      <c r="F1045" s="13"/>
      <c r="G1045" s="13"/>
      <c r="H1045" s="67" t="str">
        <f t="shared" ref="H1045:H1069" si="18">H991</f>
        <v>Tubing/Nipples</v>
      </c>
      <c r="I1045" s="68"/>
      <c r="J1045" s="18"/>
      <c r="K1045" s="58">
        <v>0</v>
      </c>
      <c r="L1045" s="59"/>
    </row>
    <row r="1046" spans="1:12" s="14" customFormat="1" ht="16.100000000000001" thickBot="1" x14ac:dyDescent="0.95">
      <c r="A1046" s="15"/>
      <c r="B1046" s="13"/>
      <c r="C1046" s="13"/>
      <c r="D1046" s="13"/>
      <c r="E1046" s="13"/>
      <c r="F1046" s="13"/>
      <c r="G1046" s="13"/>
      <c r="H1046" s="67" t="str">
        <f t="shared" si="18"/>
        <v>Packers</v>
      </c>
      <c r="I1046" s="68"/>
      <c r="J1046" s="18"/>
      <c r="K1046" s="58">
        <v>0</v>
      </c>
      <c r="L1046" s="59"/>
    </row>
    <row r="1047" spans="1:12" s="14" customFormat="1" ht="16.100000000000001" thickBot="1" x14ac:dyDescent="0.95">
      <c r="A1047" s="15"/>
      <c r="B1047" s="13"/>
      <c r="C1047" s="13"/>
      <c r="D1047" s="13"/>
      <c r="E1047" s="13"/>
      <c r="F1047" s="13"/>
      <c r="G1047" s="13"/>
      <c r="H1047" s="67" t="str">
        <f t="shared" si="18"/>
        <v>Pump/Rods</v>
      </c>
      <c r="I1047" s="68"/>
      <c r="J1047" s="18"/>
      <c r="K1047" s="58">
        <v>0</v>
      </c>
      <c r="L1047" s="59"/>
    </row>
    <row r="1048" spans="1:12" s="14" customFormat="1" ht="16.100000000000001" thickBot="1" x14ac:dyDescent="0.95">
      <c r="A1048" s="15"/>
      <c r="B1048" s="13"/>
      <c r="C1048" s="13"/>
      <c r="D1048" s="13"/>
      <c r="E1048" s="13"/>
      <c r="F1048" s="13"/>
      <c r="G1048" s="13"/>
      <c r="H1048" s="67" t="str">
        <f t="shared" si="18"/>
        <v>Bridge Plug(s)</v>
      </c>
      <c r="I1048" s="68"/>
      <c r="J1048" s="18"/>
      <c r="K1048" s="58">
        <v>0</v>
      </c>
      <c r="L1048" s="59"/>
    </row>
    <row r="1049" spans="1:12" s="14" customFormat="1" ht="16.100000000000001" thickBot="1" x14ac:dyDescent="0.95">
      <c r="A1049" s="15"/>
      <c r="B1049" s="13"/>
      <c r="C1049" s="13"/>
      <c r="D1049" s="13"/>
      <c r="E1049" s="13"/>
      <c r="F1049" s="13"/>
      <c r="G1049" s="13"/>
      <c r="H1049" s="67" t="str">
        <f t="shared" si="18"/>
        <v>Service Rig/Anchors</v>
      </c>
      <c r="I1049" s="68"/>
      <c r="J1049" s="18"/>
      <c r="K1049" s="58">
        <v>0</v>
      </c>
      <c r="L1049" s="59"/>
    </row>
    <row r="1050" spans="1:12" s="14" customFormat="1" ht="16.100000000000001" thickBot="1" x14ac:dyDescent="0.95">
      <c r="A1050" s="15"/>
      <c r="B1050" s="13"/>
      <c r="C1050" s="13"/>
      <c r="D1050" s="13"/>
      <c r="E1050" s="13"/>
      <c r="F1050" s="13"/>
      <c r="G1050" s="13"/>
      <c r="H1050" s="67" t="str">
        <f t="shared" si="18"/>
        <v>E-Line/Slickline</v>
      </c>
      <c r="I1050" s="68"/>
      <c r="J1050" s="18"/>
      <c r="K1050" s="58">
        <v>0</v>
      </c>
      <c r="L1050" s="59"/>
    </row>
    <row r="1051" spans="1:12" s="14" customFormat="1" ht="16.100000000000001" thickBot="1" x14ac:dyDescent="0.95">
      <c r="A1051" s="15"/>
      <c r="B1051" s="13"/>
      <c r="C1051" s="13"/>
      <c r="D1051" s="13"/>
      <c r="E1051" s="13"/>
      <c r="F1051" s="13"/>
      <c r="G1051" s="13"/>
      <c r="H1051" s="67" t="str">
        <f t="shared" si="18"/>
        <v>Stimulation</v>
      </c>
      <c r="I1051" s="68"/>
      <c r="J1051" s="18"/>
      <c r="K1051" s="58">
        <v>0</v>
      </c>
      <c r="L1051" s="59"/>
    </row>
    <row r="1052" spans="1:12" s="14" customFormat="1" ht="16.100000000000001" thickBot="1" x14ac:dyDescent="0.95">
      <c r="A1052" s="15"/>
      <c r="B1052" s="13"/>
      <c r="C1052" s="13"/>
      <c r="D1052" s="13"/>
      <c r="E1052" s="13"/>
      <c r="F1052" s="13"/>
      <c r="G1052" s="13"/>
      <c r="H1052" s="67" t="str">
        <f t="shared" si="18"/>
        <v>Cementing</v>
      </c>
      <c r="I1052" s="68"/>
      <c r="J1052" s="18"/>
      <c r="K1052" s="58">
        <v>0</v>
      </c>
      <c r="L1052" s="59"/>
    </row>
    <row r="1053" spans="1:12" s="14" customFormat="1" ht="16.100000000000001" thickBot="1" x14ac:dyDescent="0.95">
      <c r="A1053" s="15"/>
      <c r="B1053" s="13"/>
      <c r="C1053" s="13"/>
      <c r="D1053" s="13"/>
      <c r="E1053" s="13"/>
      <c r="F1053" s="13"/>
      <c r="G1053" s="13"/>
      <c r="H1053" s="67" t="str">
        <f t="shared" si="18"/>
        <v>Coiled Tubing</v>
      </c>
      <c r="I1053" s="68"/>
      <c r="J1053" s="18"/>
      <c r="K1053" s="58">
        <v>0</v>
      </c>
      <c r="L1053" s="59"/>
    </row>
    <row r="1054" spans="1:12" s="14" customFormat="1" ht="16.100000000000001" thickBot="1" x14ac:dyDescent="0.95">
      <c r="A1054" s="15"/>
      <c r="B1054" s="13"/>
      <c r="C1054" s="13"/>
      <c r="D1054" s="13"/>
      <c r="E1054" s="13"/>
      <c r="F1054" s="13"/>
      <c r="G1054" s="13"/>
      <c r="H1054" s="67" t="str">
        <f t="shared" si="18"/>
        <v>Testing</v>
      </c>
      <c r="I1054" s="68"/>
      <c r="J1054" s="18"/>
      <c r="K1054" s="58">
        <v>0</v>
      </c>
      <c r="L1054" s="59"/>
    </row>
    <row r="1055" spans="1:12" s="14" customFormat="1" ht="16.100000000000001" thickBot="1" x14ac:dyDescent="0.95">
      <c r="A1055" s="15"/>
      <c r="B1055" s="13"/>
      <c r="C1055" s="13"/>
      <c r="D1055" s="13"/>
      <c r="E1055" s="13"/>
      <c r="F1055" s="13"/>
      <c r="G1055" s="13"/>
      <c r="H1055" s="67" t="str">
        <f t="shared" si="18"/>
        <v>Safety Equipment</v>
      </c>
      <c r="I1055" s="68"/>
      <c r="J1055" s="18"/>
      <c r="K1055" s="58">
        <v>0</v>
      </c>
      <c r="L1055" s="59"/>
    </row>
    <row r="1056" spans="1:12" s="14" customFormat="1" ht="16.100000000000001" thickBot="1" x14ac:dyDescent="0.95">
      <c r="A1056" s="15"/>
      <c r="B1056" s="13"/>
      <c r="C1056" s="13"/>
      <c r="D1056" s="13"/>
      <c r="E1056" s="13"/>
      <c r="F1056" s="13"/>
      <c r="G1056" s="13"/>
      <c r="H1056" s="67" t="str">
        <f t="shared" si="18"/>
        <v>Hot Oil Unit</v>
      </c>
      <c r="I1056" s="68"/>
      <c r="J1056" s="18"/>
      <c r="K1056" s="58">
        <v>0</v>
      </c>
      <c r="L1056" s="59"/>
    </row>
    <row r="1057" spans="1:12" s="14" customFormat="1" ht="16.100000000000001" thickBot="1" x14ac:dyDescent="0.95">
      <c r="A1057" s="15"/>
      <c r="B1057" s="13"/>
      <c r="C1057" s="13"/>
      <c r="D1057" s="13"/>
      <c r="E1057" s="13"/>
      <c r="F1057" s="13"/>
      <c r="G1057" s="13"/>
      <c r="H1057" s="67" t="str">
        <f t="shared" si="18"/>
        <v>Trucking/Transportation</v>
      </c>
      <c r="I1057" s="68"/>
      <c r="J1057" s="18"/>
      <c r="K1057" s="58">
        <v>0</v>
      </c>
      <c r="L1057" s="59"/>
    </row>
    <row r="1058" spans="1:12" s="14" customFormat="1" ht="16.100000000000001" thickBot="1" x14ac:dyDescent="0.95">
      <c r="A1058" s="15"/>
      <c r="B1058" s="13"/>
      <c r="C1058" s="13"/>
      <c r="D1058" s="13"/>
      <c r="E1058" s="13"/>
      <c r="F1058" s="13"/>
      <c r="G1058" s="13"/>
      <c r="H1058" s="67" t="str">
        <f t="shared" si="18"/>
        <v>Rental Equipment</v>
      </c>
      <c r="I1058" s="68"/>
      <c r="J1058" s="18"/>
      <c r="K1058" s="58">
        <v>0</v>
      </c>
      <c r="L1058" s="59"/>
    </row>
    <row r="1059" spans="1:12" s="14" customFormat="1" ht="16.100000000000001" thickBot="1" x14ac:dyDescent="0.95">
      <c r="A1059" s="15"/>
      <c r="B1059" s="13"/>
      <c r="C1059" s="13"/>
      <c r="D1059" s="13"/>
      <c r="E1059" s="13"/>
      <c r="F1059" s="13"/>
      <c r="G1059" s="13"/>
      <c r="H1059" s="67" t="str">
        <f t="shared" si="18"/>
        <v>Materials</v>
      </c>
      <c r="I1059" s="68"/>
      <c r="J1059" s="18"/>
      <c r="K1059" s="58">
        <v>0</v>
      </c>
      <c r="L1059" s="59"/>
    </row>
    <row r="1060" spans="1:12" s="14" customFormat="1" ht="16.100000000000001" thickBot="1" x14ac:dyDescent="0.95">
      <c r="A1060" s="15"/>
      <c r="B1060" s="13"/>
      <c r="C1060" s="13"/>
      <c r="D1060" s="13"/>
      <c r="E1060" s="13"/>
      <c r="F1060" s="13"/>
      <c r="G1060" s="13"/>
      <c r="H1060" s="67" t="str">
        <f t="shared" si="18"/>
        <v>Wellsite Supervision</v>
      </c>
      <c r="I1060" s="68"/>
      <c r="J1060" s="18"/>
      <c r="K1060" s="58">
        <v>0</v>
      </c>
      <c r="L1060" s="59"/>
    </row>
    <row r="1061" spans="1:12" s="14" customFormat="1" ht="16.100000000000001" thickBot="1" x14ac:dyDescent="0.95">
      <c r="A1061" s="15"/>
      <c r="B1061" s="13"/>
      <c r="C1061" s="13"/>
      <c r="D1061" s="13"/>
      <c r="E1061" s="13"/>
      <c r="F1061" s="13"/>
      <c r="G1061" s="13"/>
      <c r="H1061" s="67" t="str">
        <f t="shared" si="18"/>
        <v>Miscellaneous</v>
      </c>
      <c r="I1061" s="68"/>
      <c r="J1061" s="18"/>
      <c r="K1061" s="58">
        <v>0</v>
      </c>
      <c r="L1061" s="59"/>
    </row>
    <row r="1062" spans="1:12" s="14" customFormat="1" ht="16.100000000000001" thickBot="1" x14ac:dyDescent="0.95">
      <c r="A1062" s="15"/>
      <c r="B1062" s="13"/>
      <c r="C1062" s="13"/>
      <c r="D1062" s="13"/>
      <c r="E1062" s="13"/>
      <c r="F1062" s="13"/>
      <c r="G1062" s="13"/>
      <c r="H1062" s="67">
        <f t="shared" si="18"/>
        <v>0</v>
      </c>
      <c r="I1062" s="68"/>
      <c r="J1062" s="18"/>
      <c r="K1062" s="58"/>
      <c r="L1062" s="59"/>
    </row>
    <row r="1063" spans="1:12" s="14" customFormat="1" ht="16.100000000000001" thickBot="1" x14ac:dyDescent="0.95">
      <c r="A1063" s="15"/>
      <c r="B1063" s="13"/>
      <c r="C1063" s="13"/>
      <c r="D1063" s="13"/>
      <c r="E1063" s="13"/>
      <c r="F1063" s="13"/>
      <c r="G1063" s="13"/>
      <c r="H1063" s="67">
        <f t="shared" si="18"/>
        <v>0</v>
      </c>
      <c r="I1063" s="68"/>
      <c r="J1063" s="18"/>
      <c r="K1063" s="58"/>
      <c r="L1063" s="59"/>
    </row>
    <row r="1064" spans="1:12" s="14" customFormat="1" ht="16.100000000000001" thickBot="1" x14ac:dyDescent="0.95">
      <c r="A1064" s="15"/>
      <c r="B1064" s="13"/>
      <c r="C1064" s="13"/>
      <c r="D1064" s="13"/>
      <c r="E1064" s="13"/>
      <c r="F1064" s="13"/>
      <c r="G1064" s="13"/>
      <c r="H1064" s="67">
        <f t="shared" si="18"/>
        <v>0</v>
      </c>
      <c r="I1064" s="68"/>
      <c r="J1064" s="18"/>
      <c r="K1064" s="58"/>
      <c r="L1064" s="59"/>
    </row>
    <row r="1065" spans="1:12" s="14" customFormat="1" ht="16.100000000000001" thickBot="1" x14ac:dyDescent="0.95">
      <c r="A1065" s="15"/>
      <c r="B1065" s="13"/>
      <c r="C1065" s="13"/>
      <c r="D1065" s="13"/>
      <c r="E1065" s="13"/>
      <c r="F1065" s="13"/>
      <c r="G1065" s="13"/>
      <c r="H1065" s="67">
        <f t="shared" si="18"/>
        <v>0</v>
      </c>
      <c r="I1065" s="68"/>
      <c r="J1065" s="18"/>
      <c r="K1065" s="58"/>
      <c r="L1065" s="59"/>
    </row>
    <row r="1066" spans="1:12" s="14" customFormat="1" ht="16.100000000000001" thickBot="1" x14ac:dyDescent="0.95">
      <c r="A1066" s="15"/>
      <c r="B1066" s="13"/>
      <c r="C1066" s="13"/>
      <c r="D1066" s="13"/>
      <c r="E1066" s="13"/>
      <c r="F1066" s="13"/>
      <c r="G1066" s="13"/>
      <c r="H1066" s="67">
        <f t="shared" si="18"/>
        <v>0</v>
      </c>
      <c r="I1066" s="68"/>
      <c r="J1066" s="18"/>
      <c r="K1066" s="58"/>
      <c r="L1066" s="59"/>
    </row>
    <row r="1067" spans="1:12" s="14" customFormat="1" ht="16.100000000000001" thickBot="1" x14ac:dyDescent="0.95">
      <c r="A1067" s="15"/>
      <c r="B1067" s="13"/>
      <c r="C1067" s="13"/>
      <c r="D1067" s="13"/>
      <c r="E1067" s="13"/>
      <c r="F1067" s="13"/>
      <c r="G1067" s="13"/>
      <c r="H1067" s="67">
        <f t="shared" si="18"/>
        <v>0</v>
      </c>
      <c r="I1067" s="68"/>
      <c r="J1067" s="18"/>
      <c r="K1067" s="58"/>
      <c r="L1067" s="59"/>
    </row>
    <row r="1068" spans="1:12" s="14" customFormat="1" ht="16.100000000000001" thickBot="1" x14ac:dyDescent="0.95">
      <c r="A1068" s="15"/>
      <c r="B1068" s="13"/>
      <c r="C1068" s="13"/>
      <c r="D1068" s="13"/>
      <c r="E1068" s="13"/>
      <c r="F1068" s="13"/>
      <c r="G1068" s="13"/>
      <c r="H1068" s="67">
        <f t="shared" si="18"/>
        <v>0</v>
      </c>
      <c r="I1068" s="68"/>
      <c r="J1068" s="18"/>
      <c r="K1068" s="58"/>
      <c r="L1068" s="59"/>
    </row>
    <row r="1069" spans="1:12" s="14" customFormat="1" ht="16.100000000000001" thickBot="1" x14ac:dyDescent="0.95">
      <c r="A1069" s="15"/>
      <c r="B1069" s="13"/>
      <c r="C1069" s="13"/>
      <c r="D1069" s="13"/>
      <c r="E1069" s="13"/>
      <c r="F1069" s="13"/>
      <c r="G1069" s="13"/>
      <c r="H1069" s="67">
        <f t="shared" si="18"/>
        <v>0</v>
      </c>
      <c r="I1069" s="68"/>
      <c r="J1069" s="18"/>
      <c r="K1069" s="58"/>
      <c r="L1069" s="59"/>
    </row>
    <row r="1070" spans="1:12" ht="13.1" x14ac:dyDescent="0.7">
      <c r="A1070" s="19" t="s">
        <v>31</v>
      </c>
      <c r="B1070" s="20"/>
      <c r="C1070" s="20"/>
      <c r="D1070" s="87">
        <f>IF(J1032=0,0,J1032+1)</f>
        <v>20</v>
      </c>
      <c r="E1070" s="87"/>
      <c r="F1070" s="20"/>
      <c r="G1070" s="20"/>
      <c r="H1070" s="20"/>
      <c r="I1070" s="20"/>
      <c r="J1070" s="20"/>
      <c r="K1070" s="20"/>
      <c r="L1070" s="21"/>
    </row>
    <row r="1071" spans="1:12" x14ac:dyDescent="0.65">
      <c r="A1071" s="22"/>
      <c r="B1071" s="23"/>
      <c r="C1071" s="23"/>
      <c r="D1071" s="23"/>
      <c r="E1071" s="23"/>
      <c r="F1071" s="23"/>
      <c r="G1071" s="23"/>
      <c r="H1071" s="23"/>
      <c r="I1071" s="23"/>
      <c r="J1071" s="23"/>
      <c r="K1071" s="23"/>
      <c r="L1071" s="24"/>
    </row>
    <row r="1072" spans="1:12" ht="13.75" thickBot="1" x14ac:dyDescent="0.85">
      <c r="A1072" s="147" t="s">
        <v>112</v>
      </c>
      <c r="B1072" s="148"/>
      <c r="C1072" s="148"/>
      <c r="D1072" s="146" t="str">
        <f>D1018</f>
        <v>English Values</v>
      </c>
      <c r="E1072" s="146"/>
      <c r="F1072" s="2"/>
      <c r="G1072" s="25"/>
      <c r="H1072" s="25"/>
      <c r="I1072" s="25"/>
      <c r="J1072" s="25"/>
      <c r="K1072" s="25"/>
      <c r="L1072" s="26"/>
    </row>
    <row r="1073" spans="1:12" ht="15.45" x14ac:dyDescent="0.8">
      <c r="A1073" s="27" t="s">
        <v>32</v>
      </c>
      <c r="B1073" s="28"/>
      <c r="C1073" s="52">
        <f>C1019</f>
        <v>0</v>
      </c>
      <c r="D1073" s="52"/>
      <c r="E1073" s="29" t="s">
        <v>33</v>
      </c>
      <c r="F1073" s="30">
        <f>F1019</f>
        <v>0</v>
      </c>
      <c r="G1073" s="31" t="s">
        <v>34</v>
      </c>
      <c r="H1073" s="32">
        <v>0</v>
      </c>
      <c r="I1073" s="53" t="s">
        <v>36</v>
      </c>
      <c r="J1073" s="53"/>
      <c r="K1073" s="33"/>
      <c r="L1073" s="34" t="str">
        <f>L1019</f>
        <v>° F</v>
      </c>
    </row>
    <row r="1074" spans="1:12" x14ac:dyDescent="0.65">
      <c r="A1074" s="1" t="s">
        <v>38</v>
      </c>
      <c r="B1074" s="2"/>
      <c r="C1074" s="2"/>
      <c r="D1074" s="2" t="s">
        <v>39</v>
      </c>
      <c r="E1074" s="2"/>
      <c r="F1074" s="2">
        <v>0</v>
      </c>
      <c r="G1074" s="2"/>
      <c r="H1074" s="35" t="s">
        <v>40</v>
      </c>
      <c r="I1074" s="2"/>
      <c r="J1074" s="2"/>
      <c r="K1074" s="72">
        <f>SUM(K1044:L1069)</f>
        <v>0</v>
      </c>
      <c r="L1074" s="73"/>
    </row>
    <row r="1075" spans="1:12" x14ac:dyDescent="0.65">
      <c r="A1075" s="1"/>
      <c r="B1075" s="2"/>
      <c r="C1075" s="2"/>
      <c r="D1075" s="36" t="s">
        <v>41</v>
      </c>
      <c r="E1075" s="36" t="s">
        <v>42</v>
      </c>
      <c r="F1075" s="36" t="s">
        <v>53</v>
      </c>
      <c r="G1075" s="2"/>
      <c r="H1075" s="37" t="s">
        <v>43</v>
      </c>
      <c r="I1075" s="2"/>
      <c r="J1075" s="2"/>
      <c r="K1075" s="72">
        <f>K1022</f>
        <v>0</v>
      </c>
      <c r="L1075" s="73"/>
    </row>
    <row r="1076" spans="1:12" ht="13.5" thickBot="1" x14ac:dyDescent="0.8">
      <c r="A1076" s="117" t="s">
        <v>55</v>
      </c>
      <c r="B1076" s="2"/>
      <c r="C1076" s="2"/>
      <c r="D1076" s="119">
        <f>IF(D1080&gt;0,D1078-D1080,D1078+D1079+D1077)</f>
        <v>0</v>
      </c>
      <c r="E1076" s="119">
        <f>IF(E1080&gt;0,E1078-E1080,E1078+E1079+E1077)</f>
        <v>0</v>
      </c>
      <c r="F1076" s="119">
        <f>IF(F1080&gt;0,F1078-F1080,F1078+F1079+F1077)</f>
        <v>0</v>
      </c>
      <c r="G1076" s="2"/>
      <c r="H1076" s="37" t="s">
        <v>44</v>
      </c>
      <c r="I1076" s="2"/>
      <c r="J1076" s="2"/>
      <c r="K1076" s="74">
        <f>K1074+K1075</f>
        <v>0</v>
      </c>
      <c r="L1076" s="75"/>
    </row>
    <row r="1077" spans="1:12" ht="13.5" thickTop="1" x14ac:dyDescent="0.65">
      <c r="A1077" s="38" t="s">
        <v>56</v>
      </c>
      <c r="B1077" s="2"/>
      <c r="C1077" s="2"/>
      <c r="D1077" s="120"/>
      <c r="E1077" s="120"/>
      <c r="F1077" s="120"/>
      <c r="G1077" s="2"/>
      <c r="H1077" s="37"/>
      <c r="I1077" s="2"/>
      <c r="J1077" s="2"/>
      <c r="K1077" s="39"/>
      <c r="L1077" s="40"/>
    </row>
    <row r="1078" spans="1:12" x14ac:dyDescent="0.65">
      <c r="A1078" s="117" t="s">
        <v>57</v>
      </c>
      <c r="B1078" s="2"/>
      <c r="C1078" s="2"/>
      <c r="D1078" s="120"/>
      <c r="E1078" s="120"/>
      <c r="F1078" s="120"/>
      <c r="G1078" s="2"/>
      <c r="H1078" s="41" t="s">
        <v>45</v>
      </c>
      <c r="I1078" s="23"/>
      <c r="J1078" s="23"/>
      <c r="K1078" s="83">
        <f>K1024</f>
        <v>0</v>
      </c>
      <c r="L1078" s="84"/>
    </row>
    <row r="1079" spans="1:12" x14ac:dyDescent="0.65">
      <c r="A1079" s="117" t="s">
        <v>58</v>
      </c>
      <c r="B1079" s="2"/>
      <c r="C1079" s="2"/>
      <c r="D1079" s="120"/>
      <c r="E1079" s="120"/>
      <c r="F1079" s="120"/>
      <c r="G1079" s="2"/>
      <c r="H1079" s="90">
        <f>H1025</f>
        <v>0</v>
      </c>
      <c r="I1079" s="91"/>
      <c r="J1079" s="92"/>
      <c r="K1079" s="88">
        <f>K1025</f>
        <v>0</v>
      </c>
      <c r="L1079" s="89"/>
    </row>
    <row r="1080" spans="1:12" ht="13.5" thickBot="1" x14ac:dyDescent="0.8">
      <c r="A1080" s="118" t="s">
        <v>59</v>
      </c>
      <c r="B1080" s="25"/>
      <c r="C1080" s="25"/>
      <c r="D1080" s="121"/>
      <c r="E1080" s="121"/>
      <c r="F1080" s="121"/>
      <c r="G1080" s="25"/>
      <c r="H1080" s="78" t="s">
        <v>46</v>
      </c>
      <c r="I1080" s="79"/>
      <c r="J1080" s="80"/>
      <c r="K1080" s="78" t="s">
        <v>47</v>
      </c>
      <c r="L1080" s="81"/>
    </row>
    <row r="1081" spans="1:12" ht="13.5" thickBot="1" x14ac:dyDescent="0.8">
      <c r="A1081" s="43"/>
      <c r="B1081" s="43"/>
      <c r="C1081" s="43"/>
      <c r="D1081" s="44"/>
      <c r="E1081" s="44"/>
      <c r="F1081" s="44"/>
      <c r="G1081" s="43"/>
      <c r="H1081" s="45"/>
      <c r="I1081" s="45"/>
      <c r="J1081" s="45"/>
      <c r="K1081" s="45"/>
      <c r="L1081" s="45"/>
    </row>
    <row r="1082" spans="1:12" ht="13.1" x14ac:dyDescent="0.7">
      <c r="A1082" s="49" t="str">
        <f>A1028</f>
        <v>DATA SUMMARY</v>
      </c>
      <c r="B1082" s="50"/>
      <c r="C1082" s="50"/>
      <c r="D1082" s="50"/>
      <c r="E1082" s="50"/>
      <c r="F1082" s="50"/>
      <c r="G1082" s="50"/>
      <c r="H1082" s="50"/>
      <c r="I1082" s="50"/>
      <c r="J1082" s="50"/>
      <c r="K1082" s="50"/>
      <c r="L1082" s="51"/>
    </row>
    <row r="1083" spans="1:12" x14ac:dyDescent="0.65">
      <c r="A1083" s="1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4"/>
    </row>
    <row r="1084" spans="1:12" x14ac:dyDescent="0.65">
      <c r="A1084" s="1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4"/>
    </row>
    <row r="1085" spans="1:12" x14ac:dyDescent="0.65">
      <c r="A1085" s="1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4"/>
    </row>
    <row r="1086" spans="1:12" ht="13.1" x14ac:dyDescent="0.7">
      <c r="A1086" s="5" t="s">
        <v>1</v>
      </c>
      <c r="B1086" s="2">
        <f>B1032</f>
        <v>0</v>
      </c>
      <c r="C1086" s="2"/>
      <c r="D1086" s="2"/>
      <c r="E1086" s="2"/>
      <c r="F1086" s="2"/>
      <c r="G1086" s="6" t="s">
        <v>2</v>
      </c>
      <c r="H1086" s="6"/>
      <c r="I1086" s="2"/>
      <c r="J1086" s="94">
        <f>D1070</f>
        <v>20</v>
      </c>
      <c r="K1086" s="94"/>
      <c r="L1086" s="95"/>
    </row>
    <row r="1087" spans="1:12" ht="13.1" x14ac:dyDescent="0.7">
      <c r="A1087" s="1"/>
      <c r="B1087" s="2"/>
      <c r="C1087" s="2"/>
      <c r="D1087" s="2"/>
      <c r="E1087" s="2"/>
      <c r="F1087" s="2"/>
      <c r="G1087" s="6"/>
      <c r="H1087" s="6"/>
      <c r="I1087" s="2"/>
      <c r="J1087" s="2"/>
      <c r="K1087" s="2"/>
      <c r="L1087" s="4"/>
    </row>
    <row r="1088" spans="1:12" ht="13.1" x14ac:dyDescent="0.7">
      <c r="A1088" s="5" t="s">
        <v>3</v>
      </c>
      <c r="B1088" s="2"/>
      <c r="C1088" s="54">
        <f>C1034</f>
        <v>0</v>
      </c>
      <c r="D1088" s="55"/>
      <c r="E1088" s="55"/>
      <c r="F1088" s="55"/>
      <c r="G1088" s="55"/>
      <c r="H1088" s="6" t="s">
        <v>4</v>
      </c>
      <c r="I1088" s="3">
        <f>I1034+1</f>
        <v>21</v>
      </c>
      <c r="J1088" s="2"/>
      <c r="K1088" s="2"/>
      <c r="L1088" s="4"/>
    </row>
    <row r="1089" spans="1:12" ht="13.1" x14ac:dyDescent="0.7">
      <c r="A1089" s="5"/>
      <c r="B1089" s="2"/>
      <c r="C1089" s="55"/>
      <c r="D1089" s="55"/>
      <c r="E1089" s="55"/>
      <c r="F1089" s="55"/>
      <c r="G1089" s="55"/>
      <c r="H1089" s="2" t="s">
        <v>5</v>
      </c>
      <c r="I1089" s="60">
        <f>I1035</f>
        <v>0</v>
      </c>
      <c r="J1089" s="93"/>
      <c r="K1089" s="2"/>
      <c r="L1089" s="4"/>
    </row>
    <row r="1090" spans="1:12" ht="13.1" x14ac:dyDescent="0.7">
      <c r="A1090" s="5" t="s">
        <v>6</v>
      </c>
      <c r="B1090" s="2"/>
      <c r="C1090" s="2" t="s">
        <v>50</v>
      </c>
      <c r="D1090" s="2"/>
      <c r="E1090" s="6" t="s">
        <v>7</v>
      </c>
      <c r="F1090" s="6"/>
      <c r="G1090" s="47">
        <f>G1035</f>
        <v>0</v>
      </c>
      <c r="H1090" s="47"/>
      <c r="I1090" s="47">
        <f>I1035</f>
        <v>0</v>
      </c>
      <c r="J1090" s="47"/>
      <c r="K1090" s="7"/>
      <c r="L1090" s="8"/>
    </row>
    <row r="1091" spans="1:12" x14ac:dyDescent="0.65">
      <c r="A1091" s="1"/>
      <c r="B1091" s="2"/>
      <c r="C1091" s="2"/>
      <c r="D1091" s="2"/>
      <c r="E1091" s="2"/>
      <c r="F1091" s="2"/>
      <c r="G1091" s="56">
        <f>G1036</f>
        <v>0</v>
      </c>
      <c r="H1091" s="56"/>
      <c r="I1091" s="82">
        <f>I1036</f>
        <v>0</v>
      </c>
      <c r="J1091" s="82"/>
      <c r="K1091" s="9"/>
      <c r="L1091" s="10"/>
    </row>
    <row r="1092" spans="1:12" x14ac:dyDescent="0.65">
      <c r="A1092" s="1"/>
      <c r="B1092" s="2"/>
      <c r="C1092" s="2">
        <v>0</v>
      </c>
      <c r="D1092" s="2"/>
      <c r="E1092" s="2"/>
      <c r="F1092" s="2"/>
      <c r="G1092" s="57">
        <f>G1037</f>
        <v>0</v>
      </c>
      <c r="H1092" s="57"/>
      <c r="I1092" s="57">
        <f>I1037</f>
        <v>0</v>
      </c>
      <c r="J1092" s="57"/>
      <c r="K1092" s="7"/>
      <c r="L1092" s="8"/>
    </row>
    <row r="1093" spans="1:12" x14ac:dyDescent="0.65">
      <c r="A1093" s="1"/>
      <c r="B1093" s="2"/>
      <c r="C1093" s="2"/>
      <c r="D1093" s="2"/>
      <c r="E1093" s="2"/>
      <c r="F1093" s="2"/>
      <c r="G1093" s="82">
        <f>G1038</f>
        <v>0</v>
      </c>
      <c r="H1093" s="82"/>
      <c r="I1093" s="82">
        <f>I1038</f>
        <v>0</v>
      </c>
      <c r="J1093" s="82"/>
      <c r="K1093" s="9"/>
      <c r="L1093" s="10"/>
    </row>
    <row r="1094" spans="1:12" x14ac:dyDescent="0.65">
      <c r="A1094" s="1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4"/>
    </row>
    <row r="1095" spans="1:12" ht="13.75" thickBot="1" x14ac:dyDescent="0.85">
      <c r="A1095" s="11"/>
      <c r="B1095" s="25"/>
      <c r="C1095" s="25"/>
      <c r="D1095" s="86" t="s">
        <v>8</v>
      </c>
      <c r="E1095" s="86"/>
      <c r="F1095" s="86"/>
      <c r="G1095" s="86"/>
      <c r="H1095" s="86"/>
      <c r="I1095" s="25"/>
      <c r="J1095" s="25"/>
      <c r="K1095" s="25"/>
      <c r="L1095" s="26"/>
    </row>
    <row r="1096" spans="1:12" s="14" customFormat="1" ht="16.100000000000001" thickBot="1" x14ac:dyDescent="0.95">
      <c r="A1096" s="46"/>
      <c r="B1096" s="13"/>
      <c r="C1096" s="13"/>
      <c r="D1096" s="13"/>
      <c r="E1096" s="13"/>
      <c r="F1096" s="13"/>
      <c r="G1096" s="13"/>
      <c r="H1096" s="62" t="s">
        <v>9</v>
      </c>
      <c r="I1096" s="63"/>
      <c r="J1096" s="63"/>
      <c r="K1096" s="63"/>
      <c r="L1096" s="64"/>
    </row>
    <row r="1097" spans="1:12" s="14" customFormat="1" ht="16.100000000000001" thickBot="1" x14ac:dyDescent="0.95">
      <c r="A1097" s="15"/>
      <c r="B1097" s="13"/>
      <c r="C1097" s="13"/>
      <c r="D1097" s="13"/>
      <c r="E1097" s="13"/>
      <c r="F1097" s="13"/>
      <c r="G1097" s="13"/>
      <c r="H1097" s="65" t="s">
        <v>10</v>
      </c>
      <c r="I1097" s="65"/>
      <c r="J1097" s="16" t="s">
        <v>11</v>
      </c>
      <c r="K1097" s="66" t="s">
        <v>12</v>
      </c>
      <c r="L1097" s="66"/>
    </row>
    <row r="1098" spans="1:12" s="14" customFormat="1" ht="16.100000000000001" thickBot="1" x14ac:dyDescent="0.95">
      <c r="A1098" s="15"/>
      <c r="B1098" s="13"/>
      <c r="C1098" s="13"/>
      <c r="D1098" s="13"/>
      <c r="E1098" s="13"/>
      <c r="F1098" s="13"/>
      <c r="G1098" s="13"/>
      <c r="H1098" s="67" t="str">
        <f>H1044</f>
        <v>Wellhead Equipment</v>
      </c>
      <c r="I1098" s="68"/>
      <c r="J1098" s="17"/>
      <c r="K1098" s="69">
        <v>0</v>
      </c>
      <c r="L1098" s="70"/>
    </row>
    <row r="1099" spans="1:12" s="14" customFormat="1" ht="16.100000000000001" thickBot="1" x14ac:dyDescent="0.95">
      <c r="A1099" s="15"/>
      <c r="B1099" s="13"/>
      <c r="C1099" s="13"/>
      <c r="D1099" s="13"/>
      <c r="E1099" s="13"/>
      <c r="F1099" s="13"/>
      <c r="G1099" s="13"/>
      <c r="H1099" s="67" t="str">
        <f t="shared" ref="H1099:H1123" si="19">H1045</f>
        <v>Tubing/Nipples</v>
      </c>
      <c r="I1099" s="68"/>
      <c r="J1099" s="18"/>
      <c r="K1099" s="58">
        <v>0</v>
      </c>
      <c r="L1099" s="59"/>
    </row>
    <row r="1100" spans="1:12" s="14" customFormat="1" ht="16.100000000000001" thickBot="1" x14ac:dyDescent="0.95">
      <c r="A1100" s="15"/>
      <c r="B1100" s="13"/>
      <c r="C1100" s="13"/>
      <c r="D1100" s="13"/>
      <c r="E1100" s="13"/>
      <c r="F1100" s="13"/>
      <c r="G1100" s="13"/>
      <c r="H1100" s="67" t="str">
        <f t="shared" si="19"/>
        <v>Packers</v>
      </c>
      <c r="I1100" s="68"/>
      <c r="J1100" s="18"/>
      <c r="K1100" s="58">
        <v>0</v>
      </c>
      <c r="L1100" s="59"/>
    </row>
    <row r="1101" spans="1:12" s="14" customFormat="1" ht="16.100000000000001" thickBot="1" x14ac:dyDescent="0.95">
      <c r="A1101" s="15"/>
      <c r="B1101" s="13"/>
      <c r="C1101" s="13"/>
      <c r="D1101" s="13"/>
      <c r="E1101" s="13"/>
      <c r="F1101" s="13"/>
      <c r="G1101" s="13"/>
      <c r="H1101" s="67" t="str">
        <f t="shared" si="19"/>
        <v>Pump/Rods</v>
      </c>
      <c r="I1101" s="68"/>
      <c r="J1101" s="18"/>
      <c r="K1101" s="58">
        <v>0</v>
      </c>
      <c r="L1101" s="59"/>
    </row>
    <row r="1102" spans="1:12" s="14" customFormat="1" ht="16.100000000000001" thickBot="1" x14ac:dyDescent="0.95">
      <c r="A1102" s="15"/>
      <c r="B1102" s="13"/>
      <c r="C1102" s="13"/>
      <c r="D1102" s="13"/>
      <c r="E1102" s="13"/>
      <c r="F1102" s="13"/>
      <c r="G1102" s="13"/>
      <c r="H1102" s="67" t="str">
        <f t="shared" si="19"/>
        <v>Bridge Plug(s)</v>
      </c>
      <c r="I1102" s="68"/>
      <c r="J1102" s="18"/>
      <c r="K1102" s="58">
        <v>0</v>
      </c>
      <c r="L1102" s="59"/>
    </row>
    <row r="1103" spans="1:12" s="14" customFormat="1" ht="16.100000000000001" thickBot="1" x14ac:dyDescent="0.95">
      <c r="A1103" s="15"/>
      <c r="B1103" s="13"/>
      <c r="C1103" s="13"/>
      <c r="D1103" s="13"/>
      <c r="E1103" s="13"/>
      <c r="F1103" s="13"/>
      <c r="G1103" s="13"/>
      <c r="H1103" s="67" t="str">
        <f t="shared" si="19"/>
        <v>Service Rig/Anchors</v>
      </c>
      <c r="I1103" s="68"/>
      <c r="J1103" s="18"/>
      <c r="K1103" s="58">
        <v>0</v>
      </c>
      <c r="L1103" s="59"/>
    </row>
    <row r="1104" spans="1:12" s="14" customFormat="1" ht="16.100000000000001" thickBot="1" x14ac:dyDescent="0.95">
      <c r="A1104" s="15"/>
      <c r="B1104" s="13"/>
      <c r="C1104" s="13"/>
      <c r="D1104" s="13"/>
      <c r="E1104" s="13"/>
      <c r="F1104" s="13"/>
      <c r="G1104" s="13"/>
      <c r="H1104" s="67" t="str">
        <f t="shared" si="19"/>
        <v>E-Line/Slickline</v>
      </c>
      <c r="I1104" s="68"/>
      <c r="J1104" s="18"/>
      <c r="K1104" s="58">
        <v>0</v>
      </c>
      <c r="L1104" s="59"/>
    </row>
    <row r="1105" spans="1:12" s="14" customFormat="1" ht="16.100000000000001" thickBot="1" x14ac:dyDescent="0.95">
      <c r="A1105" s="15"/>
      <c r="B1105" s="13"/>
      <c r="C1105" s="13"/>
      <c r="D1105" s="13"/>
      <c r="E1105" s="13"/>
      <c r="F1105" s="13"/>
      <c r="G1105" s="13"/>
      <c r="H1105" s="67" t="str">
        <f t="shared" si="19"/>
        <v>Stimulation</v>
      </c>
      <c r="I1105" s="68"/>
      <c r="J1105" s="18"/>
      <c r="K1105" s="58">
        <v>0</v>
      </c>
      <c r="L1105" s="59"/>
    </row>
    <row r="1106" spans="1:12" s="14" customFormat="1" ht="16.100000000000001" thickBot="1" x14ac:dyDescent="0.95">
      <c r="A1106" s="15"/>
      <c r="B1106" s="13"/>
      <c r="C1106" s="13"/>
      <c r="D1106" s="13"/>
      <c r="E1106" s="13"/>
      <c r="F1106" s="13"/>
      <c r="G1106" s="13"/>
      <c r="H1106" s="67" t="str">
        <f t="shared" si="19"/>
        <v>Cementing</v>
      </c>
      <c r="I1106" s="68"/>
      <c r="J1106" s="18"/>
      <c r="K1106" s="58">
        <v>0</v>
      </c>
      <c r="L1106" s="59"/>
    </row>
    <row r="1107" spans="1:12" s="14" customFormat="1" ht="16.100000000000001" thickBot="1" x14ac:dyDescent="0.95">
      <c r="A1107" s="15"/>
      <c r="B1107" s="13"/>
      <c r="C1107" s="13"/>
      <c r="D1107" s="13"/>
      <c r="E1107" s="13"/>
      <c r="F1107" s="13"/>
      <c r="G1107" s="13"/>
      <c r="H1107" s="67" t="str">
        <f t="shared" si="19"/>
        <v>Coiled Tubing</v>
      </c>
      <c r="I1107" s="68"/>
      <c r="J1107" s="18"/>
      <c r="K1107" s="58">
        <v>0</v>
      </c>
      <c r="L1107" s="59"/>
    </row>
    <row r="1108" spans="1:12" s="14" customFormat="1" ht="16.100000000000001" thickBot="1" x14ac:dyDescent="0.95">
      <c r="A1108" s="15"/>
      <c r="B1108" s="13"/>
      <c r="C1108" s="13"/>
      <c r="D1108" s="13"/>
      <c r="E1108" s="13"/>
      <c r="F1108" s="13"/>
      <c r="G1108" s="13"/>
      <c r="H1108" s="67" t="str">
        <f t="shared" si="19"/>
        <v>Testing</v>
      </c>
      <c r="I1108" s="68"/>
      <c r="J1108" s="18"/>
      <c r="K1108" s="58">
        <v>0</v>
      </c>
      <c r="L1108" s="59"/>
    </row>
    <row r="1109" spans="1:12" s="14" customFormat="1" ht="16.100000000000001" thickBot="1" x14ac:dyDescent="0.95">
      <c r="A1109" s="15"/>
      <c r="B1109" s="13"/>
      <c r="C1109" s="13"/>
      <c r="D1109" s="13"/>
      <c r="E1109" s="13"/>
      <c r="F1109" s="13"/>
      <c r="G1109" s="13"/>
      <c r="H1109" s="67" t="str">
        <f t="shared" si="19"/>
        <v>Safety Equipment</v>
      </c>
      <c r="I1109" s="68"/>
      <c r="J1109" s="18"/>
      <c r="K1109" s="58">
        <v>0</v>
      </c>
      <c r="L1109" s="59"/>
    </row>
    <row r="1110" spans="1:12" s="14" customFormat="1" ht="16.100000000000001" thickBot="1" x14ac:dyDescent="0.95">
      <c r="A1110" s="15"/>
      <c r="B1110" s="13"/>
      <c r="C1110" s="13"/>
      <c r="D1110" s="13"/>
      <c r="E1110" s="13"/>
      <c r="F1110" s="13"/>
      <c r="G1110" s="13"/>
      <c r="H1110" s="67" t="str">
        <f t="shared" si="19"/>
        <v>Hot Oil Unit</v>
      </c>
      <c r="I1110" s="68"/>
      <c r="J1110" s="18"/>
      <c r="K1110" s="58">
        <v>0</v>
      </c>
      <c r="L1110" s="59"/>
    </row>
    <row r="1111" spans="1:12" s="14" customFormat="1" ht="16.100000000000001" thickBot="1" x14ac:dyDescent="0.95">
      <c r="A1111" s="15"/>
      <c r="B1111" s="13"/>
      <c r="C1111" s="13"/>
      <c r="D1111" s="13"/>
      <c r="E1111" s="13"/>
      <c r="F1111" s="13"/>
      <c r="G1111" s="13"/>
      <c r="H1111" s="67" t="str">
        <f t="shared" si="19"/>
        <v>Trucking/Transportation</v>
      </c>
      <c r="I1111" s="68"/>
      <c r="J1111" s="18"/>
      <c r="K1111" s="58">
        <v>0</v>
      </c>
      <c r="L1111" s="59"/>
    </row>
    <row r="1112" spans="1:12" s="14" customFormat="1" ht="16.100000000000001" thickBot="1" x14ac:dyDescent="0.95">
      <c r="A1112" s="15"/>
      <c r="B1112" s="13"/>
      <c r="C1112" s="13"/>
      <c r="D1112" s="13"/>
      <c r="E1112" s="13"/>
      <c r="F1112" s="13"/>
      <c r="G1112" s="13"/>
      <c r="H1112" s="67" t="str">
        <f t="shared" si="19"/>
        <v>Rental Equipment</v>
      </c>
      <c r="I1112" s="68"/>
      <c r="J1112" s="18"/>
      <c r="K1112" s="58">
        <v>0</v>
      </c>
      <c r="L1112" s="59"/>
    </row>
    <row r="1113" spans="1:12" s="14" customFormat="1" ht="16.100000000000001" thickBot="1" x14ac:dyDescent="0.95">
      <c r="A1113" s="15"/>
      <c r="B1113" s="13"/>
      <c r="C1113" s="13"/>
      <c r="D1113" s="13"/>
      <c r="E1113" s="13"/>
      <c r="F1113" s="13"/>
      <c r="G1113" s="13"/>
      <c r="H1113" s="67" t="str">
        <f t="shared" si="19"/>
        <v>Materials</v>
      </c>
      <c r="I1113" s="68"/>
      <c r="J1113" s="18"/>
      <c r="K1113" s="58">
        <v>0</v>
      </c>
      <c r="L1113" s="59"/>
    </row>
    <row r="1114" spans="1:12" s="14" customFormat="1" ht="16.100000000000001" thickBot="1" x14ac:dyDescent="0.95">
      <c r="A1114" s="15"/>
      <c r="B1114" s="13"/>
      <c r="C1114" s="13"/>
      <c r="D1114" s="13"/>
      <c r="E1114" s="13"/>
      <c r="F1114" s="13"/>
      <c r="G1114" s="13"/>
      <c r="H1114" s="67" t="str">
        <f t="shared" si="19"/>
        <v>Wellsite Supervision</v>
      </c>
      <c r="I1114" s="68"/>
      <c r="J1114" s="18"/>
      <c r="K1114" s="58">
        <v>0</v>
      </c>
      <c r="L1114" s="59"/>
    </row>
    <row r="1115" spans="1:12" s="14" customFormat="1" ht="16.100000000000001" thickBot="1" x14ac:dyDescent="0.95">
      <c r="A1115" s="15"/>
      <c r="B1115" s="13"/>
      <c r="C1115" s="13"/>
      <c r="D1115" s="13"/>
      <c r="E1115" s="13"/>
      <c r="F1115" s="13"/>
      <c r="G1115" s="13"/>
      <c r="H1115" s="67" t="str">
        <f t="shared" si="19"/>
        <v>Miscellaneous</v>
      </c>
      <c r="I1115" s="68"/>
      <c r="J1115" s="18"/>
      <c r="K1115" s="58">
        <v>0</v>
      </c>
      <c r="L1115" s="59"/>
    </row>
    <row r="1116" spans="1:12" s="14" customFormat="1" ht="16.100000000000001" thickBot="1" x14ac:dyDescent="0.95">
      <c r="A1116" s="15"/>
      <c r="B1116" s="13"/>
      <c r="C1116" s="13"/>
      <c r="D1116" s="13"/>
      <c r="E1116" s="13"/>
      <c r="F1116" s="13"/>
      <c r="G1116" s="13"/>
      <c r="H1116" s="67">
        <f t="shared" si="19"/>
        <v>0</v>
      </c>
      <c r="I1116" s="68"/>
      <c r="J1116" s="18"/>
      <c r="K1116" s="58"/>
      <c r="L1116" s="59"/>
    </row>
    <row r="1117" spans="1:12" s="14" customFormat="1" ht="16.100000000000001" thickBot="1" x14ac:dyDescent="0.95">
      <c r="A1117" s="15"/>
      <c r="B1117" s="13"/>
      <c r="C1117" s="13"/>
      <c r="D1117" s="13"/>
      <c r="E1117" s="13"/>
      <c r="F1117" s="13"/>
      <c r="G1117" s="13"/>
      <c r="H1117" s="67">
        <f t="shared" si="19"/>
        <v>0</v>
      </c>
      <c r="I1117" s="68"/>
      <c r="J1117" s="18"/>
      <c r="K1117" s="58"/>
      <c r="L1117" s="59"/>
    </row>
    <row r="1118" spans="1:12" s="14" customFormat="1" ht="16.100000000000001" thickBot="1" x14ac:dyDescent="0.95">
      <c r="A1118" s="15"/>
      <c r="B1118" s="13"/>
      <c r="C1118" s="13"/>
      <c r="D1118" s="13"/>
      <c r="E1118" s="13"/>
      <c r="F1118" s="13"/>
      <c r="G1118" s="13"/>
      <c r="H1118" s="67">
        <f t="shared" si="19"/>
        <v>0</v>
      </c>
      <c r="I1118" s="68"/>
      <c r="J1118" s="18"/>
      <c r="K1118" s="58"/>
      <c r="L1118" s="59"/>
    </row>
    <row r="1119" spans="1:12" s="14" customFormat="1" ht="16.100000000000001" thickBot="1" x14ac:dyDescent="0.95">
      <c r="A1119" s="15"/>
      <c r="B1119" s="13"/>
      <c r="C1119" s="13"/>
      <c r="D1119" s="13"/>
      <c r="E1119" s="13"/>
      <c r="F1119" s="13"/>
      <c r="G1119" s="13"/>
      <c r="H1119" s="67">
        <f t="shared" si="19"/>
        <v>0</v>
      </c>
      <c r="I1119" s="68"/>
      <c r="J1119" s="18"/>
      <c r="K1119" s="58"/>
      <c r="L1119" s="59"/>
    </row>
    <row r="1120" spans="1:12" s="14" customFormat="1" ht="16.100000000000001" thickBot="1" x14ac:dyDescent="0.95">
      <c r="A1120" s="15"/>
      <c r="B1120" s="13"/>
      <c r="C1120" s="13"/>
      <c r="D1120" s="13"/>
      <c r="E1120" s="13"/>
      <c r="F1120" s="13"/>
      <c r="G1120" s="13"/>
      <c r="H1120" s="67">
        <f t="shared" si="19"/>
        <v>0</v>
      </c>
      <c r="I1120" s="68"/>
      <c r="J1120" s="18"/>
      <c r="K1120" s="58"/>
      <c r="L1120" s="59"/>
    </row>
    <row r="1121" spans="1:12" s="14" customFormat="1" ht="16.100000000000001" thickBot="1" x14ac:dyDescent="0.95">
      <c r="A1121" s="15"/>
      <c r="B1121" s="13"/>
      <c r="C1121" s="13"/>
      <c r="D1121" s="13"/>
      <c r="E1121" s="13"/>
      <c r="F1121" s="13"/>
      <c r="G1121" s="13"/>
      <c r="H1121" s="67">
        <f t="shared" si="19"/>
        <v>0</v>
      </c>
      <c r="I1121" s="68"/>
      <c r="J1121" s="18"/>
      <c r="K1121" s="58"/>
      <c r="L1121" s="59"/>
    </row>
    <row r="1122" spans="1:12" s="14" customFormat="1" ht="16.100000000000001" thickBot="1" x14ac:dyDescent="0.95">
      <c r="A1122" s="15"/>
      <c r="B1122" s="13"/>
      <c r="C1122" s="13"/>
      <c r="D1122" s="13"/>
      <c r="E1122" s="13"/>
      <c r="F1122" s="13"/>
      <c r="G1122" s="13"/>
      <c r="H1122" s="67">
        <f t="shared" si="19"/>
        <v>0</v>
      </c>
      <c r="I1122" s="68"/>
      <c r="J1122" s="18"/>
      <c r="K1122" s="58"/>
      <c r="L1122" s="59"/>
    </row>
    <row r="1123" spans="1:12" s="14" customFormat="1" ht="16.100000000000001" thickBot="1" x14ac:dyDescent="0.95">
      <c r="A1123" s="15"/>
      <c r="B1123" s="13"/>
      <c r="C1123" s="13"/>
      <c r="D1123" s="13"/>
      <c r="E1123" s="13"/>
      <c r="F1123" s="13"/>
      <c r="G1123" s="13"/>
      <c r="H1123" s="67">
        <f t="shared" si="19"/>
        <v>0</v>
      </c>
      <c r="I1123" s="68"/>
      <c r="J1123" s="18"/>
      <c r="K1123" s="58"/>
      <c r="L1123" s="59"/>
    </row>
    <row r="1124" spans="1:12" ht="13.1" x14ac:dyDescent="0.7">
      <c r="A1124" s="19" t="s">
        <v>31</v>
      </c>
      <c r="B1124" s="20"/>
      <c r="C1124" s="20"/>
      <c r="D1124" s="87">
        <f>J1086+1</f>
        <v>21</v>
      </c>
      <c r="E1124" s="87"/>
      <c r="F1124" s="20"/>
      <c r="G1124" s="20"/>
      <c r="H1124" s="20"/>
      <c r="I1124" s="20"/>
      <c r="J1124" s="20"/>
      <c r="K1124" s="20"/>
      <c r="L1124" s="21"/>
    </row>
    <row r="1125" spans="1:12" x14ac:dyDescent="0.65">
      <c r="A1125" s="22"/>
      <c r="B1125" s="23"/>
      <c r="C1125" s="23"/>
      <c r="D1125" s="23"/>
      <c r="E1125" s="23"/>
      <c r="F1125" s="23"/>
      <c r="G1125" s="23"/>
      <c r="H1125" s="23"/>
      <c r="I1125" s="23"/>
      <c r="J1125" s="23"/>
      <c r="K1125" s="23"/>
      <c r="L1125" s="24"/>
    </row>
    <row r="1126" spans="1:12" ht="13.75" thickBot="1" x14ac:dyDescent="0.85">
      <c r="A1126" s="147" t="s">
        <v>112</v>
      </c>
      <c r="B1126" s="148"/>
      <c r="C1126" s="148"/>
      <c r="D1126" s="146" t="str">
        <f>D1072</f>
        <v>English Values</v>
      </c>
      <c r="E1126" s="146"/>
      <c r="F1126" s="2"/>
      <c r="G1126" s="25"/>
      <c r="H1126" s="25"/>
      <c r="I1126" s="25"/>
      <c r="J1126" s="25"/>
      <c r="K1126" s="25"/>
      <c r="L1126" s="26"/>
    </row>
    <row r="1127" spans="1:12" ht="15.45" x14ac:dyDescent="0.8">
      <c r="A1127" s="27" t="s">
        <v>32</v>
      </c>
      <c r="B1127" s="28"/>
      <c r="C1127" s="52">
        <f>C1073</f>
        <v>0</v>
      </c>
      <c r="D1127" s="52"/>
      <c r="E1127" s="29" t="s">
        <v>33</v>
      </c>
      <c r="F1127" s="30">
        <f>F1073</f>
        <v>0</v>
      </c>
      <c r="G1127" s="31" t="s">
        <v>34</v>
      </c>
      <c r="H1127" s="32">
        <v>0</v>
      </c>
      <c r="I1127" s="53" t="s">
        <v>36</v>
      </c>
      <c r="J1127" s="53"/>
      <c r="K1127" s="33"/>
      <c r="L1127" s="34" t="str">
        <f>L1073</f>
        <v>° F</v>
      </c>
    </row>
    <row r="1128" spans="1:12" x14ac:dyDescent="0.65">
      <c r="A1128" s="1" t="s">
        <v>38</v>
      </c>
      <c r="B1128" s="2"/>
      <c r="C1128" s="2"/>
      <c r="D1128" s="2" t="s">
        <v>39</v>
      </c>
      <c r="E1128" s="2"/>
      <c r="F1128" s="2">
        <v>0</v>
      </c>
      <c r="G1128" s="2"/>
      <c r="H1128" s="35" t="s">
        <v>40</v>
      </c>
      <c r="I1128" s="2"/>
      <c r="J1128" s="2"/>
      <c r="K1128" s="72">
        <f>SUM(K1098:L1123)</f>
        <v>0</v>
      </c>
      <c r="L1128" s="73"/>
    </row>
    <row r="1129" spans="1:12" x14ac:dyDescent="0.65">
      <c r="A1129" s="1"/>
      <c r="B1129" s="2"/>
      <c r="C1129" s="2"/>
      <c r="D1129" s="36" t="s">
        <v>41</v>
      </c>
      <c r="E1129" s="36" t="s">
        <v>42</v>
      </c>
      <c r="F1129" s="36" t="s">
        <v>53</v>
      </c>
      <c r="G1129" s="2"/>
      <c r="H1129" s="37" t="s">
        <v>43</v>
      </c>
      <c r="I1129" s="2"/>
      <c r="J1129" s="2"/>
      <c r="K1129" s="72">
        <f>K1076</f>
        <v>0</v>
      </c>
      <c r="L1129" s="73"/>
    </row>
    <row r="1130" spans="1:12" ht="13.5" thickBot="1" x14ac:dyDescent="0.8">
      <c r="A1130" s="117" t="s">
        <v>55</v>
      </c>
      <c r="B1130" s="2"/>
      <c r="C1130" s="2"/>
      <c r="D1130" s="119">
        <f>IF(D1134&gt;0,D1132-D1134,D1132+D1133+D1131)</f>
        <v>0</v>
      </c>
      <c r="E1130" s="119">
        <f>IF(E1134&gt;0,E1132-E1134,E1132+E1133+E1131)</f>
        <v>0</v>
      </c>
      <c r="F1130" s="119">
        <f>IF(F1134&gt;0,F1132-F1134,F1132+F1133+F1131)</f>
        <v>0</v>
      </c>
      <c r="G1130" s="2"/>
      <c r="H1130" s="37" t="s">
        <v>44</v>
      </c>
      <c r="I1130" s="2"/>
      <c r="J1130" s="2"/>
      <c r="K1130" s="74">
        <f>K1128+K1129</f>
        <v>0</v>
      </c>
      <c r="L1130" s="75"/>
    </row>
    <row r="1131" spans="1:12" ht="13.5" thickTop="1" x14ac:dyDescent="0.65">
      <c r="A1131" s="38" t="s">
        <v>56</v>
      </c>
      <c r="B1131" s="2"/>
      <c r="C1131" s="2"/>
      <c r="D1131" s="120"/>
      <c r="E1131" s="120"/>
      <c r="F1131" s="120"/>
      <c r="G1131" s="2"/>
      <c r="H1131" s="37"/>
      <c r="I1131" s="2"/>
      <c r="J1131" s="2"/>
      <c r="K1131" s="39"/>
      <c r="L1131" s="40"/>
    </row>
    <row r="1132" spans="1:12" x14ac:dyDescent="0.65">
      <c r="A1132" s="117" t="s">
        <v>57</v>
      </c>
      <c r="B1132" s="2"/>
      <c r="C1132" s="2"/>
      <c r="D1132" s="120"/>
      <c r="E1132" s="120"/>
      <c r="F1132" s="120"/>
      <c r="G1132" s="2"/>
      <c r="H1132" s="41" t="s">
        <v>45</v>
      </c>
      <c r="I1132" s="23"/>
      <c r="J1132" s="23"/>
      <c r="K1132" s="83">
        <f>K1078</f>
        <v>0</v>
      </c>
      <c r="L1132" s="84"/>
    </row>
    <row r="1133" spans="1:12" x14ac:dyDescent="0.65">
      <c r="A1133" s="117" t="s">
        <v>58</v>
      </c>
      <c r="B1133" s="2"/>
      <c r="C1133" s="2"/>
      <c r="D1133" s="120"/>
      <c r="E1133" s="120"/>
      <c r="F1133" s="120"/>
      <c r="G1133" s="2"/>
      <c r="H1133" s="90">
        <f>H1079</f>
        <v>0</v>
      </c>
      <c r="I1133" s="91"/>
      <c r="J1133" s="92"/>
      <c r="K1133" s="88">
        <f>K1079</f>
        <v>0</v>
      </c>
      <c r="L1133" s="89"/>
    </row>
    <row r="1134" spans="1:12" ht="13.5" thickBot="1" x14ac:dyDescent="0.8">
      <c r="A1134" s="118" t="s">
        <v>59</v>
      </c>
      <c r="B1134" s="25"/>
      <c r="C1134" s="25"/>
      <c r="D1134" s="121"/>
      <c r="E1134" s="121"/>
      <c r="F1134" s="121"/>
      <c r="G1134" s="25"/>
      <c r="H1134" s="78" t="s">
        <v>46</v>
      </c>
      <c r="I1134" s="79"/>
      <c r="J1134" s="80"/>
      <c r="K1134" s="78" t="s">
        <v>47</v>
      </c>
      <c r="L1134" s="81"/>
    </row>
    <row r="1135" spans="1:12" ht="13.5" thickBot="1" x14ac:dyDescent="0.8">
      <c r="A1135" s="43"/>
      <c r="B1135" s="43"/>
      <c r="C1135" s="43"/>
      <c r="D1135" s="44"/>
      <c r="E1135" s="44"/>
      <c r="F1135" s="44"/>
      <c r="G1135" s="43"/>
      <c r="H1135" s="45"/>
      <c r="I1135" s="45"/>
      <c r="J1135" s="45"/>
      <c r="K1135" s="45"/>
      <c r="L1135" s="45"/>
    </row>
    <row r="1136" spans="1:12" ht="13.1" x14ac:dyDescent="0.7">
      <c r="A1136" s="49" t="str">
        <f>A1082</f>
        <v>DATA SUMMARY</v>
      </c>
      <c r="B1136" s="50"/>
      <c r="C1136" s="50"/>
      <c r="D1136" s="50"/>
      <c r="E1136" s="50"/>
      <c r="F1136" s="50"/>
      <c r="G1136" s="50"/>
      <c r="H1136" s="50"/>
      <c r="I1136" s="50"/>
      <c r="J1136" s="50"/>
      <c r="K1136" s="50"/>
      <c r="L1136" s="51"/>
    </row>
    <row r="1137" spans="1:12" x14ac:dyDescent="0.65">
      <c r="A1137" s="1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4"/>
    </row>
    <row r="1138" spans="1:12" x14ac:dyDescent="0.65">
      <c r="A1138" s="1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4"/>
    </row>
    <row r="1139" spans="1:12" x14ac:dyDescent="0.65">
      <c r="A1139" s="1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4"/>
    </row>
    <row r="1140" spans="1:12" ht="13.1" x14ac:dyDescent="0.7">
      <c r="A1140" s="5" t="s">
        <v>1</v>
      </c>
      <c r="B1140" s="2">
        <f>B1086</f>
        <v>0</v>
      </c>
      <c r="C1140" s="2"/>
      <c r="D1140" s="2"/>
      <c r="E1140" s="2"/>
      <c r="F1140" s="2"/>
      <c r="G1140" s="6" t="s">
        <v>2</v>
      </c>
      <c r="H1140" s="6"/>
      <c r="I1140" s="2"/>
      <c r="J1140" s="94">
        <f>IF(J1086="Work Start",0,J1086+1)</f>
        <v>21</v>
      </c>
      <c r="K1140" s="94"/>
      <c r="L1140" s="95"/>
    </row>
    <row r="1141" spans="1:12" ht="13.1" x14ac:dyDescent="0.7">
      <c r="A1141" s="1"/>
      <c r="B1141" s="2"/>
      <c r="C1141" s="2"/>
      <c r="D1141" s="2"/>
      <c r="E1141" s="2"/>
      <c r="F1141" s="2"/>
      <c r="G1141" s="6"/>
      <c r="H1141" s="6"/>
      <c r="I1141" s="2"/>
      <c r="J1141" s="2"/>
      <c r="K1141" s="2"/>
      <c r="L1141" s="4"/>
    </row>
    <row r="1142" spans="1:12" ht="13.1" x14ac:dyDescent="0.7">
      <c r="A1142" s="5" t="s">
        <v>3</v>
      </c>
      <c r="B1142" s="2"/>
      <c r="C1142" s="54">
        <f>C1088</f>
        <v>0</v>
      </c>
      <c r="D1142" s="55"/>
      <c r="E1142" s="55"/>
      <c r="F1142" s="55"/>
      <c r="G1142" s="55"/>
      <c r="H1142" s="6" t="s">
        <v>4</v>
      </c>
      <c r="I1142" s="3">
        <f>I1088+1</f>
        <v>22</v>
      </c>
      <c r="J1142" s="2"/>
      <c r="K1142" s="2"/>
      <c r="L1142" s="4"/>
    </row>
    <row r="1143" spans="1:12" ht="13.1" x14ac:dyDescent="0.7">
      <c r="A1143" s="5"/>
      <c r="B1143" s="2"/>
      <c r="C1143" s="55"/>
      <c r="D1143" s="55"/>
      <c r="E1143" s="55"/>
      <c r="F1143" s="55"/>
      <c r="G1143" s="55"/>
      <c r="H1143" s="2" t="s">
        <v>5</v>
      </c>
      <c r="I1143" s="60">
        <f>I1089</f>
        <v>0</v>
      </c>
      <c r="J1143" s="93"/>
      <c r="K1143" s="2"/>
      <c r="L1143" s="4"/>
    </row>
    <row r="1144" spans="1:12" ht="13.1" x14ac:dyDescent="0.7">
      <c r="A1144" s="5" t="s">
        <v>6</v>
      </c>
      <c r="B1144" s="2"/>
      <c r="C1144" s="2" t="s">
        <v>50</v>
      </c>
      <c r="D1144" s="2"/>
      <c r="E1144" s="6" t="s">
        <v>7</v>
      </c>
      <c r="F1144" s="6"/>
      <c r="G1144" s="47">
        <f>G1089</f>
        <v>0</v>
      </c>
      <c r="H1144" s="47"/>
      <c r="I1144" s="47">
        <f>I1089</f>
        <v>0</v>
      </c>
      <c r="J1144" s="47"/>
      <c r="K1144" s="7"/>
      <c r="L1144" s="8"/>
    </row>
    <row r="1145" spans="1:12" x14ac:dyDescent="0.65">
      <c r="A1145" s="1"/>
      <c r="B1145" s="2"/>
      <c r="C1145" s="2"/>
      <c r="D1145" s="2"/>
      <c r="E1145" s="2"/>
      <c r="F1145" s="2"/>
      <c r="G1145" s="56">
        <f>G1090</f>
        <v>0</v>
      </c>
      <c r="H1145" s="56"/>
      <c r="I1145" s="82">
        <f>I1090</f>
        <v>0</v>
      </c>
      <c r="J1145" s="82"/>
      <c r="K1145" s="9"/>
      <c r="L1145" s="10"/>
    </row>
    <row r="1146" spans="1:12" x14ac:dyDescent="0.65">
      <c r="A1146" s="1"/>
      <c r="B1146" s="2"/>
      <c r="C1146" s="2">
        <v>0</v>
      </c>
      <c r="D1146" s="2"/>
      <c r="E1146" s="2"/>
      <c r="F1146" s="2"/>
      <c r="G1146" s="57">
        <f>G1091</f>
        <v>0</v>
      </c>
      <c r="H1146" s="57"/>
      <c r="I1146" s="57">
        <f>I1091</f>
        <v>0</v>
      </c>
      <c r="J1146" s="57"/>
      <c r="K1146" s="7"/>
      <c r="L1146" s="8"/>
    </row>
    <row r="1147" spans="1:12" x14ac:dyDescent="0.65">
      <c r="A1147" s="1"/>
      <c r="B1147" s="2"/>
      <c r="C1147" s="2"/>
      <c r="D1147" s="2"/>
      <c r="E1147" s="2"/>
      <c r="F1147" s="2"/>
      <c r="G1147" s="82">
        <f>G1092</f>
        <v>0</v>
      </c>
      <c r="H1147" s="82"/>
      <c r="I1147" s="82">
        <f>I1092</f>
        <v>0</v>
      </c>
      <c r="J1147" s="82"/>
      <c r="K1147" s="9"/>
      <c r="L1147" s="10"/>
    </row>
    <row r="1148" spans="1:12" x14ac:dyDescent="0.65">
      <c r="A1148" s="1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4"/>
    </row>
    <row r="1149" spans="1:12" ht="13.75" thickBot="1" x14ac:dyDescent="0.85">
      <c r="A1149" s="11"/>
      <c r="B1149" s="25"/>
      <c r="C1149" s="25"/>
      <c r="D1149" s="86" t="s">
        <v>8</v>
      </c>
      <c r="E1149" s="86"/>
      <c r="F1149" s="86"/>
      <c r="G1149" s="86"/>
      <c r="H1149" s="86"/>
      <c r="I1149" s="25"/>
      <c r="J1149" s="25"/>
      <c r="K1149" s="25"/>
      <c r="L1149" s="26"/>
    </row>
    <row r="1150" spans="1:12" s="14" customFormat="1" ht="16.100000000000001" thickBot="1" x14ac:dyDescent="0.95">
      <c r="A1150" s="46"/>
      <c r="B1150" s="13"/>
      <c r="C1150" s="13"/>
      <c r="D1150" s="13"/>
      <c r="E1150" s="13"/>
      <c r="F1150" s="13"/>
      <c r="G1150" s="13"/>
      <c r="H1150" s="62" t="s">
        <v>9</v>
      </c>
      <c r="I1150" s="63"/>
      <c r="J1150" s="63"/>
      <c r="K1150" s="63"/>
      <c r="L1150" s="64"/>
    </row>
    <row r="1151" spans="1:12" s="14" customFormat="1" ht="16.100000000000001" thickBot="1" x14ac:dyDescent="0.95">
      <c r="A1151" s="15"/>
      <c r="B1151" s="13"/>
      <c r="C1151" s="13"/>
      <c r="D1151" s="13"/>
      <c r="E1151" s="13"/>
      <c r="F1151" s="13"/>
      <c r="G1151" s="13"/>
      <c r="H1151" s="65" t="s">
        <v>10</v>
      </c>
      <c r="I1151" s="65"/>
      <c r="J1151" s="16" t="s">
        <v>11</v>
      </c>
      <c r="K1151" s="66" t="s">
        <v>12</v>
      </c>
      <c r="L1151" s="66"/>
    </row>
    <row r="1152" spans="1:12" s="14" customFormat="1" ht="16.100000000000001" thickBot="1" x14ac:dyDescent="0.95">
      <c r="A1152" s="15"/>
      <c r="B1152" s="13"/>
      <c r="C1152" s="13"/>
      <c r="D1152" s="13"/>
      <c r="E1152" s="13"/>
      <c r="F1152" s="13"/>
      <c r="G1152" s="13"/>
      <c r="H1152" s="67" t="str">
        <f>H1098</f>
        <v>Wellhead Equipment</v>
      </c>
      <c r="I1152" s="68"/>
      <c r="J1152" s="17"/>
      <c r="K1152" s="69">
        <v>0</v>
      </c>
      <c r="L1152" s="70"/>
    </row>
    <row r="1153" spans="1:12" s="14" customFormat="1" ht="16.100000000000001" thickBot="1" x14ac:dyDescent="0.95">
      <c r="A1153" s="15"/>
      <c r="B1153" s="13"/>
      <c r="C1153" s="13"/>
      <c r="D1153" s="13"/>
      <c r="E1153" s="13"/>
      <c r="F1153" s="13"/>
      <c r="G1153" s="13"/>
      <c r="H1153" s="67" t="str">
        <f t="shared" ref="H1153:H1177" si="20">H1099</f>
        <v>Tubing/Nipples</v>
      </c>
      <c r="I1153" s="68"/>
      <c r="J1153" s="18"/>
      <c r="K1153" s="58">
        <v>0</v>
      </c>
      <c r="L1153" s="59"/>
    </row>
    <row r="1154" spans="1:12" s="14" customFormat="1" ht="16.100000000000001" thickBot="1" x14ac:dyDescent="0.95">
      <c r="A1154" s="15"/>
      <c r="B1154" s="13"/>
      <c r="C1154" s="13"/>
      <c r="D1154" s="13"/>
      <c r="E1154" s="13"/>
      <c r="F1154" s="13"/>
      <c r="G1154" s="13"/>
      <c r="H1154" s="67" t="str">
        <f t="shared" si="20"/>
        <v>Packers</v>
      </c>
      <c r="I1154" s="68"/>
      <c r="J1154" s="18"/>
      <c r="K1154" s="58">
        <v>0</v>
      </c>
      <c r="L1154" s="59"/>
    </row>
    <row r="1155" spans="1:12" s="14" customFormat="1" ht="16.100000000000001" thickBot="1" x14ac:dyDescent="0.95">
      <c r="A1155" s="15"/>
      <c r="B1155" s="13"/>
      <c r="C1155" s="13"/>
      <c r="D1155" s="13"/>
      <c r="E1155" s="13"/>
      <c r="F1155" s="13"/>
      <c r="G1155" s="13"/>
      <c r="H1155" s="67" t="str">
        <f t="shared" si="20"/>
        <v>Pump/Rods</v>
      </c>
      <c r="I1155" s="68"/>
      <c r="J1155" s="18"/>
      <c r="K1155" s="58">
        <v>0</v>
      </c>
      <c r="L1155" s="59"/>
    </row>
    <row r="1156" spans="1:12" s="14" customFormat="1" ht="16.100000000000001" thickBot="1" x14ac:dyDescent="0.95">
      <c r="A1156" s="15"/>
      <c r="B1156" s="13"/>
      <c r="C1156" s="13"/>
      <c r="D1156" s="13"/>
      <c r="E1156" s="13"/>
      <c r="F1156" s="13"/>
      <c r="G1156" s="13"/>
      <c r="H1156" s="67" t="str">
        <f t="shared" si="20"/>
        <v>Bridge Plug(s)</v>
      </c>
      <c r="I1156" s="68"/>
      <c r="J1156" s="18"/>
      <c r="K1156" s="58">
        <v>0</v>
      </c>
      <c r="L1156" s="59"/>
    </row>
    <row r="1157" spans="1:12" s="14" customFormat="1" ht="16.100000000000001" thickBot="1" x14ac:dyDescent="0.95">
      <c r="A1157" s="15"/>
      <c r="B1157" s="13"/>
      <c r="C1157" s="13"/>
      <c r="D1157" s="13"/>
      <c r="E1157" s="13"/>
      <c r="F1157" s="13"/>
      <c r="G1157" s="13"/>
      <c r="H1157" s="67" t="str">
        <f t="shared" si="20"/>
        <v>Service Rig/Anchors</v>
      </c>
      <c r="I1157" s="68"/>
      <c r="J1157" s="18"/>
      <c r="K1157" s="58">
        <v>0</v>
      </c>
      <c r="L1157" s="59"/>
    </row>
    <row r="1158" spans="1:12" s="14" customFormat="1" ht="16.100000000000001" thickBot="1" x14ac:dyDescent="0.95">
      <c r="A1158" s="15"/>
      <c r="B1158" s="13"/>
      <c r="C1158" s="13"/>
      <c r="D1158" s="13"/>
      <c r="E1158" s="13"/>
      <c r="F1158" s="13"/>
      <c r="G1158" s="13"/>
      <c r="H1158" s="67" t="str">
        <f t="shared" si="20"/>
        <v>E-Line/Slickline</v>
      </c>
      <c r="I1158" s="68"/>
      <c r="J1158" s="18"/>
      <c r="K1158" s="58">
        <v>0</v>
      </c>
      <c r="L1158" s="59"/>
    </row>
    <row r="1159" spans="1:12" s="14" customFormat="1" ht="16.100000000000001" thickBot="1" x14ac:dyDescent="0.95">
      <c r="A1159" s="15"/>
      <c r="B1159" s="13"/>
      <c r="C1159" s="13"/>
      <c r="D1159" s="13"/>
      <c r="E1159" s="13"/>
      <c r="F1159" s="13"/>
      <c r="G1159" s="13"/>
      <c r="H1159" s="67" t="str">
        <f t="shared" si="20"/>
        <v>Stimulation</v>
      </c>
      <c r="I1159" s="68"/>
      <c r="J1159" s="18"/>
      <c r="K1159" s="58">
        <v>0</v>
      </c>
      <c r="L1159" s="59"/>
    </row>
    <row r="1160" spans="1:12" s="14" customFormat="1" ht="16.100000000000001" thickBot="1" x14ac:dyDescent="0.95">
      <c r="A1160" s="15"/>
      <c r="B1160" s="13"/>
      <c r="C1160" s="13"/>
      <c r="D1160" s="13"/>
      <c r="E1160" s="13"/>
      <c r="F1160" s="13"/>
      <c r="G1160" s="13"/>
      <c r="H1160" s="67" t="str">
        <f t="shared" si="20"/>
        <v>Cementing</v>
      </c>
      <c r="I1160" s="68"/>
      <c r="J1160" s="18"/>
      <c r="K1160" s="58">
        <v>0</v>
      </c>
      <c r="L1160" s="59"/>
    </row>
    <row r="1161" spans="1:12" s="14" customFormat="1" ht="16.100000000000001" thickBot="1" x14ac:dyDescent="0.95">
      <c r="A1161" s="15"/>
      <c r="B1161" s="13"/>
      <c r="C1161" s="13"/>
      <c r="D1161" s="13"/>
      <c r="E1161" s="13"/>
      <c r="F1161" s="13"/>
      <c r="G1161" s="13"/>
      <c r="H1161" s="67" t="str">
        <f t="shared" si="20"/>
        <v>Coiled Tubing</v>
      </c>
      <c r="I1161" s="68"/>
      <c r="J1161" s="18"/>
      <c r="K1161" s="58">
        <v>0</v>
      </c>
      <c r="L1161" s="59"/>
    </row>
    <row r="1162" spans="1:12" s="14" customFormat="1" ht="16.100000000000001" thickBot="1" x14ac:dyDescent="0.95">
      <c r="A1162" s="15"/>
      <c r="B1162" s="13"/>
      <c r="C1162" s="13"/>
      <c r="D1162" s="13"/>
      <c r="E1162" s="13"/>
      <c r="F1162" s="13"/>
      <c r="G1162" s="13"/>
      <c r="H1162" s="67" t="str">
        <f t="shared" si="20"/>
        <v>Testing</v>
      </c>
      <c r="I1162" s="68"/>
      <c r="J1162" s="18"/>
      <c r="K1162" s="58">
        <v>0</v>
      </c>
      <c r="L1162" s="59"/>
    </row>
    <row r="1163" spans="1:12" s="14" customFormat="1" ht="16.100000000000001" thickBot="1" x14ac:dyDescent="0.95">
      <c r="A1163" s="15"/>
      <c r="B1163" s="13"/>
      <c r="C1163" s="13"/>
      <c r="D1163" s="13"/>
      <c r="E1163" s="13"/>
      <c r="F1163" s="13"/>
      <c r="G1163" s="13"/>
      <c r="H1163" s="67" t="str">
        <f t="shared" si="20"/>
        <v>Safety Equipment</v>
      </c>
      <c r="I1163" s="68"/>
      <c r="J1163" s="18"/>
      <c r="K1163" s="58">
        <v>0</v>
      </c>
      <c r="L1163" s="59"/>
    </row>
    <row r="1164" spans="1:12" s="14" customFormat="1" ht="16.100000000000001" thickBot="1" x14ac:dyDescent="0.95">
      <c r="A1164" s="15"/>
      <c r="B1164" s="13"/>
      <c r="C1164" s="13"/>
      <c r="D1164" s="13"/>
      <c r="E1164" s="13"/>
      <c r="F1164" s="13"/>
      <c r="G1164" s="13"/>
      <c r="H1164" s="67" t="str">
        <f t="shared" si="20"/>
        <v>Hot Oil Unit</v>
      </c>
      <c r="I1164" s="68"/>
      <c r="J1164" s="18"/>
      <c r="K1164" s="58">
        <v>0</v>
      </c>
      <c r="L1164" s="59"/>
    </row>
    <row r="1165" spans="1:12" s="14" customFormat="1" ht="16.100000000000001" thickBot="1" x14ac:dyDescent="0.95">
      <c r="A1165" s="15"/>
      <c r="B1165" s="13"/>
      <c r="C1165" s="13"/>
      <c r="D1165" s="13"/>
      <c r="E1165" s="13"/>
      <c r="F1165" s="13"/>
      <c r="G1165" s="13"/>
      <c r="H1165" s="67" t="str">
        <f t="shared" si="20"/>
        <v>Trucking/Transportation</v>
      </c>
      <c r="I1165" s="68"/>
      <c r="J1165" s="18"/>
      <c r="K1165" s="58">
        <v>0</v>
      </c>
      <c r="L1165" s="59"/>
    </row>
    <row r="1166" spans="1:12" s="14" customFormat="1" ht="16.100000000000001" thickBot="1" x14ac:dyDescent="0.95">
      <c r="A1166" s="15"/>
      <c r="B1166" s="13"/>
      <c r="C1166" s="13"/>
      <c r="D1166" s="13"/>
      <c r="E1166" s="13"/>
      <c r="F1166" s="13"/>
      <c r="G1166" s="13"/>
      <c r="H1166" s="67" t="str">
        <f t="shared" si="20"/>
        <v>Rental Equipment</v>
      </c>
      <c r="I1166" s="68"/>
      <c r="J1166" s="18"/>
      <c r="K1166" s="58">
        <v>0</v>
      </c>
      <c r="L1166" s="59"/>
    </row>
    <row r="1167" spans="1:12" s="14" customFormat="1" ht="16.100000000000001" thickBot="1" x14ac:dyDescent="0.95">
      <c r="A1167" s="15"/>
      <c r="B1167" s="13"/>
      <c r="C1167" s="13"/>
      <c r="D1167" s="13"/>
      <c r="E1167" s="13"/>
      <c r="F1167" s="13"/>
      <c r="G1167" s="13"/>
      <c r="H1167" s="67" t="str">
        <f t="shared" si="20"/>
        <v>Materials</v>
      </c>
      <c r="I1167" s="68"/>
      <c r="J1167" s="18"/>
      <c r="K1167" s="58">
        <v>0</v>
      </c>
      <c r="L1167" s="59"/>
    </row>
    <row r="1168" spans="1:12" s="14" customFormat="1" ht="16.100000000000001" thickBot="1" x14ac:dyDescent="0.95">
      <c r="A1168" s="15"/>
      <c r="B1168" s="13"/>
      <c r="C1168" s="13"/>
      <c r="D1168" s="13"/>
      <c r="E1168" s="13"/>
      <c r="F1168" s="13"/>
      <c r="G1168" s="13"/>
      <c r="H1168" s="67" t="str">
        <f t="shared" si="20"/>
        <v>Wellsite Supervision</v>
      </c>
      <c r="I1168" s="68"/>
      <c r="J1168" s="18"/>
      <c r="K1168" s="58">
        <v>0</v>
      </c>
      <c r="L1168" s="59"/>
    </row>
    <row r="1169" spans="1:12" s="14" customFormat="1" ht="16.100000000000001" thickBot="1" x14ac:dyDescent="0.95">
      <c r="A1169" s="15"/>
      <c r="B1169" s="13"/>
      <c r="C1169" s="13"/>
      <c r="D1169" s="13"/>
      <c r="E1169" s="13"/>
      <c r="F1169" s="13"/>
      <c r="G1169" s="13"/>
      <c r="H1169" s="67" t="str">
        <f t="shared" si="20"/>
        <v>Miscellaneous</v>
      </c>
      <c r="I1169" s="68"/>
      <c r="J1169" s="18"/>
      <c r="K1169" s="58">
        <v>0</v>
      </c>
      <c r="L1169" s="59"/>
    </row>
    <row r="1170" spans="1:12" s="14" customFormat="1" ht="16.100000000000001" thickBot="1" x14ac:dyDescent="0.95">
      <c r="A1170" s="15"/>
      <c r="B1170" s="13"/>
      <c r="C1170" s="13"/>
      <c r="D1170" s="13"/>
      <c r="E1170" s="13"/>
      <c r="F1170" s="13"/>
      <c r="G1170" s="13"/>
      <c r="H1170" s="67">
        <f t="shared" si="20"/>
        <v>0</v>
      </c>
      <c r="I1170" s="68"/>
      <c r="J1170" s="18"/>
      <c r="K1170" s="58"/>
      <c r="L1170" s="59"/>
    </row>
    <row r="1171" spans="1:12" s="14" customFormat="1" ht="16.100000000000001" thickBot="1" x14ac:dyDescent="0.95">
      <c r="A1171" s="15"/>
      <c r="B1171" s="13"/>
      <c r="C1171" s="13"/>
      <c r="D1171" s="13"/>
      <c r="E1171" s="13"/>
      <c r="F1171" s="13"/>
      <c r="G1171" s="13"/>
      <c r="H1171" s="67">
        <f t="shared" si="20"/>
        <v>0</v>
      </c>
      <c r="I1171" s="68"/>
      <c r="J1171" s="18"/>
      <c r="K1171" s="58"/>
      <c r="L1171" s="59"/>
    </row>
    <row r="1172" spans="1:12" s="14" customFormat="1" ht="16.100000000000001" thickBot="1" x14ac:dyDescent="0.95">
      <c r="A1172" s="15"/>
      <c r="B1172" s="13"/>
      <c r="C1172" s="13"/>
      <c r="D1172" s="13"/>
      <c r="E1172" s="13"/>
      <c r="F1172" s="13"/>
      <c r="G1172" s="13"/>
      <c r="H1172" s="67">
        <f t="shared" si="20"/>
        <v>0</v>
      </c>
      <c r="I1172" s="68"/>
      <c r="J1172" s="18"/>
      <c r="K1172" s="58"/>
      <c r="L1172" s="59"/>
    </row>
    <row r="1173" spans="1:12" s="14" customFormat="1" ht="16.100000000000001" thickBot="1" x14ac:dyDescent="0.95">
      <c r="A1173" s="15"/>
      <c r="B1173" s="13"/>
      <c r="C1173" s="13"/>
      <c r="D1173" s="13"/>
      <c r="E1173" s="13"/>
      <c r="F1173" s="13"/>
      <c r="G1173" s="13"/>
      <c r="H1173" s="67">
        <f t="shared" si="20"/>
        <v>0</v>
      </c>
      <c r="I1173" s="68"/>
      <c r="J1173" s="18"/>
      <c r="K1173" s="58"/>
      <c r="L1173" s="59"/>
    </row>
    <row r="1174" spans="1:12" s="14" customFormat="1" ht="16.100000000000001" thickBot="1" x14ac:dyDescent="0.95">
      <c r="A1174" s="15"/>
      <c r="B1174" s="13"/>
      <c r="C1174" s="13"/>
      <c r="D1174" s="13"/>
      <c r="E1174" s="13"/>
      <c r="F1174" s="13"/>
      <c r="G1174" s="13"/>
      <c r="H1174" s="67">
        <f t="shared" si="20"/>
        <v>0</v>
      </c>
      <c r="I1174" s="68"/>
      <c r="J1174" s="18"/>
      <c r="K1174" s="58"/>
      <c r="L1174" s="59"/>
    </row>
    <row r="1175" spans="1:12" s="14" customFormat="1" ht="16.100000000000001" thickBot="1" x14ac:dyDescent="0.95">
      <c r="A1175" s="15"/>
      <c r="B1175" s="13"/>
      <c r="C1175" s="13"/>
      <c r="D1175" s="13"/>
      <c r="E1175" s="13"/>
      <c r="F1175" s="13"/>
      <c r="G1175" s="13"/>
      <c r="H1175" s="67">
        <f t="shared" si="20"/>
        <v>0</v>
      </c>
      <c r="I1175" s="68"/>
      <c r="J1175" s="18"/>
      <c r="K1175" s="58"/>
      <c r="L1175" s="59"/>
    </row>
    <row r="1176" spans="1:12" s="14" customFormat="1" ht="16.100000000000001" thickBot="1" x14ac:dyDescent="0.95">
      <c r="A1176" s="15"/>
      <c r="B1176" s="13"/>
      <c r="C1176" s="13"/>
      <c r="D1176" s="13"/>
      <c r="E1176" s="13"/>
      <c r="F1176" s="13"/>
      <c r="G1176" s="13"/>
      <c r="H1176" s="67">
        <f t="shared" si="20"/>
        <v>0</v>
      </c>
      <c r="I1176" s="68"/>
      <c r="J1176" s="18"/>
      <c r="K1176" s="58"/>
      <c r="L1176" s="59"/>
    </row>
    <row r="1177" spans="1:12" s="14" customFormat="1" ht="16.100000000000001" thickBot="1" x14ac:dyDescent="0.95">
      <c r="A1177" s="15"/>
      <c r="B1177" s="13"/>
      <c r="C1177" s="13"/>
      <c r="D1177" s="13"/>
      <c r="E1177" s="13"/>
      <c r="F1177" s="13"/>
      <c r="G1177" s="13"/>
      <c r="H1177" s="67">
        <f t="shared" si="20"/>
        <v>0</v>
      </c>
      <c r="I1177" s="68"/>
      <c r="J1177" s="18"/>
      <c r="K1177" s="58"/>
      <c r="L1177" s="59"/>
    </row>
    <row r="1178" spans="1:12" ht="13.1" x14ac:dyDescent="0.7">
      <c r="A1178" s="19" t="s">
        <v>31</v>
      </c>
      <c r="B1178" s="20"/>
      <c r="C1178" s="20"/>
      <c r="D1178" s="87">
        <f>IF(J1140=0,0,J1140+1)</f>
        <v>22</v>
      </c>
      <c r="E1178" s="87"/>
      <c r="F1178" s="20"/>
      <c r="G1178" s="20"/>
      <c r="H1178" s="20"/>
      <c r="I1178" s="20"/>
      <c r="J1178" s="20"/>
      <c r="K1178" s="20"/>
      <c r="L1178" s="21"/>
    </row>
    <row r="1179" spans="1:12" x14ac:dyDescent="0.65">
      <c r="A1179" s="22"/>
      <c r="B1179" s="23"/>
      <c r="C1179" s="23"/>
      <c r="D1179" s="23"/>
      <c r="E1179" s="23"/>
      <c r="F1179" s="23"/>
      <c r="G1179" s="23"/>
      <c r="H1179" s="23"/>
      <c r="I1179" s="23"/>
      <c r="J1179" s="23"/>
      <c r="K1179" s="23"/>
      <c r="L1179" s="24"/>
    </row>
    <row r="1180" spans="1:12" ht="13.75" thickBot="1" x14ac:dyDescent="0.85">
      <c r="A1180" s="147" t="s">
        <v>112</v>
      </c>
      <c r="B1180" s="148"/>
      <c r="C1180" s="148"/>
      <c r="D1180" s="146" t="str">
        <f>D1126</f>
        <v>English Values</v>
      </c>
      <c r="E1180" s="146"/>
      <c r="F1180" s="2"/>
      <c r="G1180" s="25"/>
      <c r="H1180" s="25"/>
      <c r="I1180" s="25"/>
      <c r="J1180" s="25"/>
      <c r="K1180" s="25"/>
      <c r="L1180" s="26"/>
    </row>
    <row r="1181" spans="1:12" ht="15.45" x14ac:dyDescent="0.8">
      <c r="A1181" s="27" t="s">
        <v>32</v>
      </c>
      <c r="B1181" s="28"/>
      <c r="C1181" s="52">
        <f>C1127</f>
        <v>0</v>
      </c>
      <c r="D1181" s="52"/>
      <c r="E1181" s="29" t="s">
        <v>33</v>
      </c>
      <c r="F1181" s="30">
        <f>F1127</f>
        <v>0</v>
      </c>
      <c r="G1181" s="31" t="s">
        <v>34</v>
      </c>
      <c r="H1181" s="32">
        <v>0</v>
      </c>
      <c r="I1181" s="53" t="s">
        <v>36</v>
      </c>
      <c r="J1181" s="53"/>
      <c r="K1181" s="33"/>
      <c r="L1181" s="34" t="str">
        <f>L1127</f>
        <v>° F</v>
      </c>
    </row>
    <row r="1182" spans="1:12" x14ac:dyDescent="0.65">
      <c r="A1182" s="1" t="s">
        <v>38</v>
      </c>
      <c r="B1182" s="2"/>
      <c r="C1182" s="2"/>
      <c r="D1182" s="2" t="s">
        <v>39</v>
      </c>
      <c r="E1182" s="2"/>
      <c r="F1182" s="2">
        <v>0</v>
      </c>
      <c r="G1182" s="2"/>
      <c r="H1182" s="35" t="s">
        <v>40</v>
      </c>
      <c r="I1182" s="2"/>
      <c r="J1182" s="2"/>
      <c r="K1182" s="72">
        <f>SUM(K1152:L1177)</f>
        <v>0</v>
      </c>
      <c r="L1182" s="73"/>
    </row>
    <row r="1183" spans="1:12" x14ac:dyDescent="0.65">
      <c r="A1183" s="1"/>
      <c r="B1183" s="2"/>
      <c r="C1183" s="2"/>
      <c r="D1183" s="36" t="s">
        <v>41</v>
      </c>
      <c r="E1183" s="36" t="s">
        <v>42</v>
      </c>
      <c r="F1183" s="36" t="s">
        <v>53</v>
      </c>
      <c r="G1183" s="2"/>
      <c r="H1183" s="37" t="s">
        <v>43</v>
      </c>
      <c r="I1183" s="2"/>
      <c r="J1183" s="2"/>
      <c r="K1183" s="72">
        <f>K1130</f>
        <v>0</v>
      </c>
      <c r="L1183" s="73"/>
    </row>
    <row r="1184" spans="1:12" ht="13.5" thickBot="1" x14ac:dyDescent="0.8">
      <c r="A1184" s="117" t="s">
        <v>55</v>
      </c>
      <c r="B1184" s="2"/>
      <c r="C1184" s="2"/>
      <c r="D1184" s="119">
        <f>IF(D1188&gt;0,D1186-D1188,D1186+D1187+D1185)</f>
        <v>0</v>
      </c>
      <c r="E1184" s="119">
        <f>IF(E1188&gt;0,E1186-E1188,E1186+E1187+E1185)</f>
        <v>0</v>
      </c>
      <c r="F1184" s="119">
        <f>IF(F1188&gt;0,F1186-F1188,F1186+F1187+F1185)</f>
        <v>0</v>
      </c>
      <c r="G1184" s="2"/>
      <c r="H1184" s="37" t="s">
        <v>44</v>
      </c>
      <c r="I1184" s="2"/>
      <c r="J1184" s="2"/>
      <c r="K1184" s="74">
        <f>K1182+K1183</f>
        <v>0</v>
      </c>
      <c r="L1184" s="75"/>
    </row>
    <row r="1185" spans="1:12" ht="13.5" thickTop="1" x14ac:dyDescent="0.65">
      <c r="A1185" s="38" t="s">
        <v>56</v>
      </c>
      <c r="B1185" s="2"/>
      <c r="C1185" s="2"/>
      <c r="D1185" s="120"/>
      <c r="E1185" s="120"/>
      <c r="F1185" s="120"/>
      <c r="G1185" s="2"/>
      <c r="H1185" s="37"/>
      <c r="I1185" s="2"/>
      <c r="J1185" s="2"/>
      <c r="K1185" s="39"/>
      <c r="L1185" s="40"/>
    </row>
    <row r="1186" spans="1:12" x14ac:dyDescent="0.65">
      <c r="A1186" s="117" t="s">
        <v>57</v>
      </c>
      <c r="B1186" s="2"/>
      <c r="C1186" s="2"/>
      <c r="D1186" s="120"/>
      <c r="E1186" s="120"/>
      <c r="F1186" s="120"/>
      <c r="G1186" s="2"/>
      <c r="H1186" s="41" t="s">
        <v>45</v>
      </c>
      <c r="I1186" s="23"/>
      <c r="J1186" s="23"/>
      <c r="K1186" s="83">
        <f>K1132</f>
        <v>0</v>
      </c>
      <c r="L1186" s="84"/>
    </row>
    <row r="1187" spans="1:12" x14ac:dyDescent="0.65">
      <c r="A1187" s="117" t="s">
        <v>58</v>
      </c>
      <c r="B1187" s="2"/>
      <c r="C1187" s="2"/>
      <c r="D1187" s="120"/>
      <c r="E1187" s="120"/>
      <c r="F1187" s="120"/>
      <c r="G1187" s="2"/>
      <c r="H1187" s="90">
        <f>H1133</f>
        <v>0</v>
      </c>
      <c r="I1187" s="91"/>
      <c r="J1187" s="92"/>
      <c r="K1187" s="88">
        <f>K1133</f>
        <v>0</v>
      </c>
      <c r="L1187" s="89"/>
    </row>
    <row r="1188" spans="1:12" ht="13.5" thickBot="1" x14ac:dyDescent="0.8">
      <c r="A1188" s="118" t="s">
        <v>59</v>
      </c>
      <c r="B1188" s="25"/>
      <c r="C1188" s="25"/>
      <c r="D1188" s="121"/>
      <c r="E1188" s="121"/>
      <c r="F1188" s="121"/>
      <c r="G1188" s="25"/>
      <c r="H1188" s="78" t="s">
        <v>46</v>
      </c>
      <c r="I1188" s="79"/>
      <c r="J1188" s="80"/>
      <c r="K1188" s="78" t="s">
        <v>47</v>
      </c>
      <c r="L1188" s="81"/>
    </row>
    <row r="1189" spans="1:12" ht="13.5" thickBot="1" x14ac:dyDescent="0.8">
      <c r="A1189" s="43"/>
      <c r="B1189" s="43"/>
      <c r="C1189" s="43"/>
      <c r="D1189" s="44"/>
      <c r="E1189" s="44"/>
      <c r="F1189" s="44"/>
      <c r="G1189" s="43"/>
      <c r="H1189" s="45"/>
      <c r="I1189" s="45"/>
      <c r="J1189" s="45"/>
      <c r="K1189" s="45"/>
      <c r="L1189" s="45"/>
    </row>
    <row r="1190" spans="1:12" ht="13.1" x14ac:dyDescent="0.7">
      <c r="A1190" s="49" t="str">
        <f>A1136</f>
        <v>DATA SUMMARY</v>
      </c>
      <c r="B1190" s="50"/>
      <c r="C1190" s="50"/>
      <c r="D1190" s="50"/>
      <c r="E1190" s="50"/>
      <c r="F1190" s="50"/>
      <c r="G1190" s="50"/>
      <c r="H1190" s="50"/>
      <c r="I1190" s="50"/>
      <c r="J1190" s="50"/>
      <c r="K1190" s="50"/>
      <c r="L1190" s="51"/>
    </row>
    <row r="1191" spans="1:12" x14ac:dyDescent="0.65">
      <c r="A1191" s="1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4"/>
    </row>
    <row r="1192" spans="1:12" x14ac:dyDescent="0.65">
      <c r="A1192" s="1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4"/>
    </row>
    <row r="1193" spans="1:12" x14ac:dyDescent="0.65">
      <c r="A1193" s="1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4"/>
    </row>
    <row r="1194" spans="1:12" ht="13.1" x14ac:dyDescent="0.7">
      <c r="A1194" s="5" t="s">
        <v>1</v>
      </c>
      <c r="B1194" s="2">
        <f>B1140</f>
        <v>0</v>
      </c>
      <c r="C1194" s="2"/>
      <c r="D1194" s="2"/>
      <c r="E1194" s="2"/>
      <c r="F1194" s="2"/>
      <c r="G1194" s="6" t="s">
        <v>2</v>
      </c>
      <c r="H1194" s="6"/>
      <c r="I1194" s="2"/>
      <c r="J1194" s="94">
        <f>IF(J1140="Work Start",0,J1140+1)</f>
        <v>22</v>
      </c>
      <c r="K1194" s="94"/>
      <c r="L1194" s="95"/>
    </row>
    <row r="1195" spans="1:12" ht="13.1" x14ac:dyDescent="0.7">
      <c r="A1195" s="1"/>
      <c r="B1195" s="2"/>
      <c r="C1195" s="2"/>
      <c r="D1195" s="2"/>
      <c r="E1195" s="2"/>
      <c r="F1195" s="2"/>
      <c r="G1195" s="6"/>
      <c r="H1195" s="6"/>
      <c r="I1195" s="2"/>
      <c r="J1195" s="2"/>
      <c r="K1195" s="2"/>
      <c r="L1195" s="4"/>
    </row>
    <row r="1196" spans="1:12" ht="13.1" x14ac:dyDescent="0.7">
      <c r="A1196" s="5" t="s">
        <v>3</v>
      </c>
      <c r="B1196" s="2"/>
      <c r="C1196" s="54">
        <f>C1142</f>
        <v>0</v>
      </c>
      <c r="D1196" s="55"/>
      <c r="E1196" s="55"/>
      <c r="F1196" s="55"/>
      <c r="G1196" s="55"/>
      <c r="H1196" s="6" t="s">
        <v>4</v>
      </c>
      <c r="I1196" s="3">
        <f>I1142+1</f>
        <v>23</v>
      </c>
      <c r="J1196" s="2"/>
      <c r="K1196" s="2"/>
      <c r="L1196" s="4"/>
    </row>
    <row r="1197" spans="1:12" ht="13.1" x14ac:dyDescent="0.7">
      <c r="A1197" s="5"/>
      <c r="B1197" s="2"/>
      <c r="C1197" s="55"/>
      <c r="D1197" s="55"/>
      <c r="E1197" s="55"/>
      <c r="F1197" s="55"/>
      <c r="G1197" s="55"/>
      <c r="H1197" s="2" t="s">
        <v>5</v>
      </c>
      <c r="I1197" s="60">
        <f>I1143</f>
        <v>0</v>
      </c>
      <c r="J1197" s="93"/>
      <c r="K1197" s="2"/>
      <c r="L1197" s="4"/>
    </row>
    <row r="1198" spans="1:12" ht="13.1" x14ac:dyDescent="0.7">
      <c r="A1198" s="5" t="s">
        <v>6</v>
      </c>
      <c r="B1198" s="2"/>
      <c r="C1198" s="2" t="s">
        <v>50</v>
      </c>
      <c r="D1198" s="2"/>
      <c r="E1198" s="6" t="s">
        <v>7</v>
      </c>
      <c r="F1198" s="6"/>
      <c r="G1198" s="47">
        <f>G1143</f>
        <v>0</v>
      </c>
      <c r="H1198" s="47"/>
      <c r="I1198" s="47">
        <f>I1143</f>
        <v>0</v>
      </c>
      <c r="J1198" s="47"/>
      <c r="K1198" s="7"/>
      <c r="L1198" s="8"/>
    </row>
    <row r="1199" spans="1:12" x14ac:dyDescent="0.65">
      <c r="A1199" s="1"/>
      <c r="B1199" s="2"/>
      <c r="C1199" s="2"/>
      <c r="D1199" s="2"/>
      <c r="E1199" s="2"/>
      <c r="F1199" s="2"/>
      <c r="G1199" s="56">
        <f>G1144</f>
        <v>0</v>
      </c>
      <c r="H1199" s="56"/>
      <c r="I1199" s="82">
        <f>I1144</f>
        <v>0</v>
      </c>
      <c r="J1199" s="82"/>
      <c r="K1199" s="9"/>
      <c r="L1199" s="10"/>
    </row>
    <row r="1200" spans="1:12" x14ac:dyDescent="0.65">
      <c r="A1200" s="1"/>
      <c r="B1200" s="2"/>
      <c r="C1200" s="2">
        <v>0</v>
      </c>
      <c r="D1200" s="2"/>
      <c r="E1200" s="2"/>
      <c r="F1200" s="2"/>
      <c r="G1200" s="57">
        <f>G1145</f>
        <v>0</v>
      </c>
      <c r="H1200" s="57"/>
      <c r="I1200" s="57">
        <f>I1145</f>
        <v>0</v>
      </c>
      <c r="J1200" s="57"/>
      <c r="K1200" s="7"/>
      <c r="L1200" s="8"/>
    </row>
    <row r="1201" spans="1:12" x14ac:dyDescent="0.65">
      <c r="A1201" s="1"/>
      <c r="B1201" s="2"/>
      <c r="C1201" s="2"/>
      <c r="D1201" s="2"/>
      <c r="E1201" s="2"/>
      <c r="F1201" s="2"/>
      <c r="G1201" s="82">
        <f>G1146</f>
        <v>0</v>
      </c>
      <c r="H1201" s="82"/>
      <c r="I1201" s="82">
        <f>I1146</f>
        <v>0</v>
      </c>
      <c r="J1201" s="82"/>
      <c r="K1201" s="9"/>
      <c r="L1201" s="10"/>
    </row>
    <row r="1202" spans="1:12" x14ac:dyDescent="0.65">
      <c r="A1202" s="1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4"/>
    </row>
    <row r="1203" spans="1:12" ht="13.75" thickBot="1" x14ac:dyDescent="0.85">
      <c r="A1203" s="11"/>
      <c r="B1203" s="25"/>
      <c r="C1203" s="25"/>
      <c r="D1203" s="86" t="s">
        <v>8</v>
      </c>
      <c r="E1203" s="86"/>
      <c r="F1203" s="86"/>
      <c r="G1203" s="86"/>
      <c r="H1203" s="86"/>
      <c r="I1203" s="25"/>
      <c r="J1203" s="25"/>
      <c r="K1203" s="25"/>
      <c r="L1203" s="26"/>
    </row>
    <row r="1204" spans="1:12" s="14" customFormat="1" ht="16.100000000000001" thickBot="1" x14ac:dyDescent="0.95">
      <c r="A1204" s="46"/>
      <c r="B1204" s="13"/>
      <c r="C1204" s="13"/>
      <c r="D1204" s="13"/>
      <c r="E1204" s="13"/>
      <c r="F1204" s="13"/>
      <c r="G1204" s="13"/>
      <c r="H1204" s="62" t="s">
        <v>9</v>
      </c>
      <c r="I1204" s="63"/>
      <c r="J1204" s="63"/>
      <c r="K1204" s="63"/>
      <c r="L1204" s="64"/>
    </row>
    <row r="1205" spans="1:12" s="14" customFormat="1" ht="16.100000000000001" thickBot="1" x14ac:dyDescent="0.95">
      <c r="A1205" s="15"/>
      <c r="B1205" s="13"/>
      <c r="C1205" s="13"/>
      <c r="D1205" s="13"/>
      <c r="E1205" s="13"/>
      <c r="F1205" s="13"/>
      <c r="G1205" s="13"/>
      <c r="H1205" s="65" t="s">
        <v>10</v>
      </c>
      <c r="I1205" s="65"/>
      <c r="J1205" s="16" t="s">
        <v>11</v>
      </c>
      <c r="K1205" s="66" t="s">
        <v>12</v>
      </c>
      <c r="L1205" s="66"/>
    </row>
    <row r="1206" spans="1:12" s="14" customFormat="1" ht="16.100000000000001" thickBot="1" x14ac:dyDescent="0.95">
      <c r="A1206" s="15"/>
      <c r="B1206" s="13"/>
      <c r="C1206" s="13"/>
      <c r="D1206" s="13"/>
      <c r="E1206" s="13"/>
      <c r="F1206" s="13"/>
      <c r="G1206" s="13"/>
      <c r="H1206" s="67" t="str">
        <f>H1152</f>
        <v>Wellhead Equipment</v>
      </c>
      <c r="I1206" s="68"/>
      <c r="J1206" s="17"/>
      <c r="K1206" s="69">
        <v>0</v>
      </c>
      <c r="L1206" s="70"/>
    </row>
    <row r="1207" spans="1:12" s="14" customFormat="1" ht="16.100000000000001" thickBot="1" x14ac:dyDescent="0.95">
      <c r="A1207" s="15"/>
      <c r="B1207" s="13"/>
      <c r="C1207" s="13"/>
      <c r="D1207" s="13"/>
      <c r="E1207" s="13"/>
      <c r="F1207" s="13"/>
      <c r="G1207" s="13"/>
      <c r="H1207" s="67" t="str">
        <f t="shared" ref="H1207:H1231" si="21">H1153</f>
        <v>Tubing/Nipples</v>
      </c>
      <c r="I1207" s="68"/>
      <c r="J1207" s="18"/>
      <c r="K1207" s="58">
        <v>0</v>
      </c>
      <c r="L1207" s="59"/>
    </row>
    <row r="1208" spans="1:12" s="14" customFormat="1" ht="16.100000000000001" thickBot="1" x14ac:dyDescent="0.95">
      <c r="A1208" s="15"/>
      <c r="B1208" s="13"/>
      <c r="C1208" s="13"/>
      <c r="D1208" s="13"/>
      <c r="E1208" s="13"/>
      <c r="F1208" s="13"/>
      <c r="G1208" s="13"/>
      <c r="H1208" s="67" t="str">
        <f t="shared" si="21"/>
        <v>Packers</v>
      </c>
      <c r="I1208" s="68"/>
      <c r="J1208" s="18"/>
      <c r="K1208" s="58">
        <v>0</v>
      </c>
      <c r="L1208" s="59"/>
    </row>
    <row r="1209" spans="1:12" s="14" customFormat="1" ht="16.100000000000001" thickBot="1" x14ac:dyDescent="0.95">
      <c r="A1209" s="15"/>
      <c r="B1209" s="13"/>
      <c r="C1209" s="13"/>
      <c r="D1209" s="13"/>
      <c r="E1209" s="13"/>
      <c r="F1209" s="13"/>
      <c r="G1209" s="13"/>
      <c r="H1209" s="67" t="str">
        <f t="shared" si="21"/>
        <v>Pump/Rods</v>
      </c>
      <c r="I1209" s="68"/>
      <c r="J1209" s="18"/>
      <c r="K1209" s="58">
        <v>0</v>
      </c>
      <c r="L1209" s="59"/>
    </row>
    <row r="1210" spans="1:12" s="14" customFormat="1" ht="16.100000000000001" thickBot="1" x14ac:dyDescent="0.95">
      <c r="A1210" s="15"/>
      <c r="B1210" s="13"/>
      <c r="C1210" s="13"/>
      <c r="D1210" s="13"/>
      <c r="E1210" s="13"/>
      <c r="F1210" s="13"/>
      <c r="G1210" s="13"/>
      <c r="H1210" s="67" t="str">
        <f t="shared" si="21"/>
        <v>Bridge Plug(s)</v>
      </c>
      <c r="I1210" s="68"/>
      <c r="J1210" s="18"/>
      <c r="K1210" s="58">
        <v>0</v>
      </c>
      <c r="L1210" s="59"/>
    </row>
    <row r="1211" spans="1:12" s="14" customFormat="1" ht="16.100000000000001" thickBot="1" x14ac:dyDescent="0.95">
      <c r="A1211" s="15"/>
      <c r="B1211" s="13"/>
      <c r="C1211" s="13"/>
      <c r="D1211" s="13"/>
      <c r="E1211" s="13"/>
      <c r="F1211" s="13"/>
      <c r="G1211" s="13"/>
      <c r="H1211" s="67" t="str">
        <f t="shared" si="21"/>
        <v>Service Rig/Anchors</v>
      </c>
      <c r="I1211" s="68"/>
      <c r="J1211" s="18"/>
      <c r="K1211" s="58">
        <v>0</v>
      </c>
      <c r="L1211" s="59"/>
    </row>
    <row r="1212" spans="1:12" s="14" customFormat="1" ht="16.100000000000001" thickBot="1" x14ac:dyDescent="0.95">
      <c r="A1212" s="15"/>
      <c r="B1212" s="13"/>
      <c r="C1212" s="13"/>
      <c r="D1212" s="13"/>
      <c r="E1212" s="13"/>
      <c r="F1212" s="13"/>
      <c r="G1212" s="13"/>
      <c r="H1212" s="67" t="str">
        <f t="shared" si="21"/>
        <v>E-Line/Slickline</v>
      </c>
      <c r="I1212" s="68"/>
      <c r="J1212" s="18"/>
      <c r="K1212" s="58">
        <v>0</v>
      </c>
      <c r="L1212" s="59"/>
    </row>
    <row r="1213" spans="1:12" s="14" customFormat="1" ht="16.100000000000001" thickBot="1" x14ac:dyDescent="0.95">
      <c r="A1213" s="15"/>
      <c r="B1213" s="13"/>
      <c r="C1213" s="13"/>
      <c r="D1213" s="13"/>
      <c r="E1213" s="13"/>
      <c r="F1213" s="13"/>
      <c r="G1213" s="13"/>
      <c r="H1213" s="67" t="str">
        <f t="shared" si="21"/>
        <v>Stimulation</v>
      </c>
      <c r="I1213" s="68"/>
      <c r="J1213" s="18"/>
      <c r="K1213" s="58">
        <v>0</v>
      </c>
      <c r="L1213" s="59"/>
    </row>
    <row r="1214" spans="1:12" s="14" customFormat="1" ht="16.100000000000001" thickBot="1" x14ac:dyDescent="0.95">
      <c r="A1214" s="15"/>
      <c r="B1214" s="13"/>
      <c r="C1214" s="13"/>
      <c r="D1214" s="13"/>
      <c r="E1214" s="13"/>
      <c r="F1214" s="13"/>
      <c r="G1214" s="13"/>
      <c r="H1214" s="67" t="str">
        <f t="shared" si="21"/>
        <v>Cementing</v>
      </c>
      <c r="I1214" s="68"/>
      <c r="J1214" s="18"/>
      <c r="K1214" s="58">
        <v>0</v>
      </c>
      <c r="L1214" s="59"/>
    </row>
    <row r="1215" spans="1:12" s="14" customFormat="1" ht="16.100000000000001" thickBot="1" x14ac:dyDescent="0.95">
      <c r="A1215" s="15"/>
      <c r="B1215" s="13"/>
      <c r="C1215" s="13"/>
      <c r="D1215" s="13"/>
      <c r="E1215" s="13"/>
      <c r="F1215" s="13"/>
      <c r="G1215" s="13"/>
      <c r="H1215" s="67" t="str">
        <f t="shared" si="21"/>
        <v>Coiled Tubing</v>
      </c>
      <c r="I1215" s="68"/>
      <c r="J1215" s="18"/>
      <c r="K1215" s="58">
        <v>0</v>
      </c>
      <c r="L1215" s="59"/>
    </row>
    <row r="1216" spans="1:12" s="14" customFormat="1" ht="16.100000000000001" thickBot="1" x14ac:dyDescent="0.95">
      <c r="A1216" s="15"/>
      <c r="B1216" s="13"/>
      <c r="C1216" s="13"/>
      <c r="D1216" s="13"/>
      <c r="E1216" s="13"/>
      <c r="F1216" s="13"/>
      <c r="G1216" s="13"/>
      <c r="H1216" s="67" t="str">
        <f t="shared" si="21"/>
        <v>Testing</v>
      </c>
      <c r="I1216" s="68"/>
      <c r="J1216" s="18"/>
      <c r="K1216" s="58">
        <v>0</v>
      </c>
      <c r="L1216" s="59"/>
    </row>
    <row r="1217" spans="1:12" s="14" customFormat="1" ht="16.100000000000001" thickBot="1" x14ac:dyDescent="0.95">
      <c r="A1217" s="15"/>
      <c r="B1217" s="13"/>
      <c r="C1217" s="13"/>
      <c r="D1217" s="13"/>
      <c r="E1217" s="13"/>
      <c r="F1217" s="13"/>
      <c r="G1217" s="13"/>
      <c r="H1217" s="67" t="str">
        <f t="shared" si="21"/>
        <v>Safety Equipment</v>
      </c>
      <c r="I1217" s="68"/>
      <c r="J1217" s="18"/>
      <c r="K1217" s="58">
        <v>0</v>
      </c>
      <c r="L1217" s="59"/>
    </row>
    <row r="1218" spans="1:12" s="14" customFormat="1" ht="16.100000000000001" thickBot="1" x14ac:dyDescent="0.95">
      <c r="A1218" s="15"/>
      <c r="B1218" s="13"/>
      <c r="C1218" s="13"/>
      <c r="D1218" s="13"/>
      <c r="E1218" s="13"/>
      <c r="F1218" s="13"/>
      <c r="G1218" s="13"/>
      <c r="H1218" s="67" t="str">
        <f t="shared" si="21"/>
        <v>Hot Oil Unit</v>
      </c>
      <c r="I1218" s="68"/>
      <c r="J1218" s="18"/>
      <c r="K1218" s="58">
        <v>0</v>
      </c>
      <c r="L1218" s="59"/>
    </row>
    <row r="1219" spans="1:12" s="14" customFormat="1" ht="16.100000000000001" thickBot="1" x14ac:dyDescent="0.95">
      <c r="A1219" s="15"/>
      <c r="B1219" s="13"/>
      <c r="C1219" s="13"/>
      <c r="D1219" s="13"/>
      <c r="E1219" s="13"/>
      <c r="F1219" s="13"/>
      <c r="G1219" s="13"/>
      <c r="H1219" s="67" t="str">
        <f t="shared" si="21"/>
        <v>Trucking/Transportation</v>
      </c>
      <c r="I1219" s="68"/>
      <c r="J1219" s="18"/>
      <c r="K1219" s="58">
        <v>0</v>
      </c>
      <c r="L1219" s="59"/>
    </row>
    <row r="1220" spans="1:12" s="14" customFormat="1" ht="16.100000000000001" thickBot="1" x14ac:dyDescent="0.95">
      <c r="A1220" s="15"/>
      <c r="B1220" s="13"/>
      <c r="C1220" s="13"/>
      <c r="D1220" s="13"/>
      <c r="E1220" s="13"/>
      <c r="F1220" s="13"/>
      <c r="G1220" s="13"/>
      <c r="H1220" s="67" t="str">
        <f t="shared" si="21"/>
        <v>Rental Equipment</v>
      </c>
      <c r="I1220" s="68"/>
      <c r="J1220" s="18"/>
      <c r="K1220" s="58">
        <v>0</v>
      </c>
      <c r="L1220" s="59"/>
    </row>
    <row r="1221" spans="1:12" s="14" customFormat="1" ht="16.100000000000001" thickBot="1" x14ac:dyDescent="0.95">
      <c r="A1221" s="15"/>
      <c r="B1221" s="13"/>
      <c r="C1221" s="13"/>
      <c r="D1221" s="13"/>
      <c r="E1221" s="13"/>
      <c r="F1221" s="13"/>
      <c r="G1221" s="13"/>
      <c r="H1221" s="67" t="str">
        <f t="shared" si="21"/>
        <v>Materials</v>
      </c>
      <c r="I1221" s="68"/>
      <c r="J1221" s="18"/>
      <c r="K1221" s="58">
        <v>0</v>
      </c>
      <c r="L1221" s="59"/>
    </row>
    <row r="1222" spans="1:12" s="14" customFormat="1" ht="16.100000000000001" thickBot="1" x14ac:dyDescent="0.95">
      <c r="A1222" s="15"/>
      <c r="B1222" s="13"/>
      <c r="C1222" s="13"/>
      <c r="D1222" s="13"/>
      <c r="E1222" s="13"/>
      <c r="F1222" s="13"/>
      <c r="G1222" s="13"/>
      <c r="H1222" s="67" t="str">
        <f t="shared" si="21"/>
        <v>Wellsite Supervision</v>
      </c>
      <c r="I1222" s="68"/>
      <c r="J1222" s="18"/>
      <c r="K1222" s="58">
        <v>0</v>
      </c>
      <c r="L1222" s="59"/>
    </row>
    <row r="1223" spans="1:12" s="14" customFormat="1" ht="16.100000000000001" thickBot="1" x14ac:dyDescent="0.95">
      <c r="A1223" s="15"/>
      <c r="B1223" s="13"/>
      <c r="C1223" s="13"/>
      <c r="D1223" s="13"/>
      <c r="E1223" s="13"/>
      <c r="F1223" s="13"/>
      <c r="G1223" s="13"/>
      <c r="H1223" s="67" t="str">
        <f t="shared" si="21"/>
        <v>Miscellaneous</v>
      </c>
      <c r="I1223" s="68"/>
      <c r="J1223" s="18"/>
      <c r="K1223" s="58">
        <v>0</v>
      </c>
      <c r="L1223" s="59"/>
    </row>
    <row r="1224" spans="1:12" s="14" customFormat="1" ht="16.100000000000001" thickBot="1" x14ac:dyDescent="0.95">
      <c r="A1224" s="15"/>
      <c r="B1224" s="13"/>
      <c r="C1224" s="13"/>
      <c r="D1224" s="13"/>
      <c r="E1224" s="13"/>
      <c r="F1224" s="13"/>
      <c r="G1224" s="13"/>
      <c r="H1224" s="67">
        <f t="shared" si="21"/>
        <v>0</v>
      </c>
      <c r="I1224" s="68"/>
      <c r="J1224" s="18"/>
      <c r="K1224" s="58"/>
      <c r="L1224" s="59"/>
    </row>
    <row r="1225" spans="1:12" s="14" customFormat="1" ht="16.100000000000001" thickBot="1" x14ac:dyDescent="0.95">
      <c r="A1225" s="15"/>
      <c r="B1225" s="13"/>
      <c r="C1225" s="13"/>
      <c r="D1225" s="13"/>
      <c r="E1225" s="13"/>
      <c r="F1225" s="13"/>
      <c r="G1225" s="13"/>
      <c r="H1225" s="67">
        <f t="shared" si="21"/>
        <v>0</v>
      </c>
      <c r="I1225" s="68"/>
      <c r="J1225" s="18"/>
      <c r="K1225" s="58"/>
      <c r="L1225" s="59"/>
    </row>
    <row r="1226" spans="1:12" s="14" customFormat="1" ht="16.100000000000001" thickBot="1" x14ac:dyDescent="0.95">
      <c r="A1226" s="15"/>
      <c r="B1226" s="13"/>
      <c r="C1226" s="13"/>
      <c r="D1226" s="13"/>
      <c r="E1226" s="13"/>
      <c r="F1226" s="13"/>
      <c r="G1226" s="13"/>
      <c r="H1226" s="67">
        <f t="shared" si="21"/>
        <v>0</v>
      </c>
      <c r="I1226" s="68"/>
      <c r="J1226" s="18"/>
      <c r="K1226" s="58"/>
      <c r="L1226" s="59"/>
    </row>
    <row r="1227" spans="1:12" s="14" customFormat="1" ht="16.100000000000001" thickBot="1" x14ac:dyDescent="0.95">
      <c r="A1227" s="15"/>
      <c r="B1227" s="13"/>
      <c r="C1227" s="13"/>
      <c r="D1227" s="13"/>
      <c r="E1227" s="13"/>
      <c r="F1227" s="13"/>
      <c r="G1227" s="13"/>
      <c r="H1227" s="67">
        <f t="shared" si="21"/>
        <v>0</v>
      </c>
      <c r="I1227" s="68"/>
      <c r="J1227" s="18"/>
      <c r="K1227" s="58"/>
      <c r="L1227" s="59"/>
    </row>
    <row r="1228" spans="1:12" s="14" customFormat="1" ht="16.100000000000001" thickBot="1" x14ac:dyDescent="0.95">
      <c r="A1228" s="15"/>
      <c r="B1228" s="13"/>
      <c r="C1228" s="13"/>
      <c r="D1228" s="13"/>
      <c r="E1228" s="13"/>
      <c r="F1228" s="13"/>
      <c r="G1228" s="13"/>
      <c r="H1228" s="67">
        <f t="shared" si="21"/>
        <v>0</v>
      </c>
      <c r="I1228" s="68"/>
      <c r="J1228" s="18"/>
      <c r="K1228" s="58"/>
      <c r="L1228" s="59"/>
    </row>
    <row r="1229" spans="1:12" s="14" customFormat="1" ht="16.100000000000001" thickBot="1" x14ac:dyDescent="0.95">
      <c r="A1229" s="15"/>
      <c r="B1229" s="13"/>
      <c r="C1229" s="13"/>
      <c r="D1229" s="13"/>
      <c r="E1229" s="13"/>
      <c r="F1229" s="13"/>
      <c r="G1229" s="13"/>
      <c r="H1229" s="67">
        <f t="shared" si="21"/>
        <v>0</v>
      </c>
      <c r="I1229" s="68"/>
      <c r="J1229" s="18"/>
      <c r="K1229" s="58"/>
      <c r="L1229" s="59"/>
    </row>
    <row r="1230" spans="1:12" s="14" customFormat="1" ht="16.100000000000001" thickBot="1" x14ac:dyDescent="0.95">
      <c r="A1230" s="15"/>
      <c r="B1230" s="13"/>
      <c r="C1230" s="13"/>
      <c r="D1230" s="13"/>
      <c r="E1230" s="13"/>
      <c r="F1230" s="13"/>
      <c r="G1230" s="13"/>
      <c r="H1230" s="67">
        <f t="shared" si="21"/>
        <v>0</v>
      </c>
      <c r="I1230" s="68"/>
      <c r="J1230" s="18"/>
      <c r="K1230" s="58"/>
      <c r="L1230" s="59"/>
    </row>
    <row r="1231" spans="1:12" s="14" customFormat="1" ht="16.100000000000001" thickBot="1" x14ac:dyDescent="0.95">
      <c r="A1231" s="15"/>
      <c r="B1231" s="13"/>
      <c r="C1231" s="13"/>
      <c r="D1231" s="13"/>
      <c r="E1231" s="13"/>
      <c r="F1231" s="13"/>
      <c r="G1231" s="13"/>
      <c r="H1231" s="67">
        <f t="shared" si="21"/>
        <v>0</v>
      </c>
      <c r="I1231" s="68"/>
      <c r="J1231" s="18"/>
      <c r="K1231" s="58"/>
      <c r="L1231" s="59"/>
    </row>
    <row r="1232" spans="1:12" ht="13.1" x14ac:dyDescent="0.7">
      <c r="A1232" s="19" t="s">
        <v>31</v>
      </c>
      <c r="B1232" s="20"/>
      <c r="C1232" s="20"/>
      <c r="D1232" s="87">
        <f>IF(J1194=0,0,J1194+1)</f>
        <v>23</v>
      </c>
      <c r="E1232" s="87"/>
      <c r="F1232" s="20"/>
      <c r="G1232" s="20"/>
      <c r="H1232" s="20"/>
      <c r="I1232" s="20"/>
      <c r="J1232" s="20"/>
      <c r="K1232" s="20"/>
      <c r="L1232" s="21"/>
    </row>
    <row r="1233" spans="1:12" x14ac:dyDescent="0.65">
      <c r="A1233" s="22"/>
      <c r="B1233" s="23"/>
      <c r="C1233" s="23"/>
      <c r="D1233" s="23"/>
      <c r="E1233" s="23"/>
      <c r="F1233" s="23"/>
      <c r="G1233" s="23"/>
      <c r="H1233" s="23"/>
      <c r="I1233" s="23"/>
      <c r="J1233" s="23"/>
      <c r="K1233" s="23"/>
      <c r="L1233" s="24"/>
    </row>
    <row r="1234" spans="1:12" ht="13.75" thickBot="1" x14ac:dyDescent="0.85">
      <c r="A1234" s="147" t="s">
        <v>112</v>
      </c>
      <c r="B1234" s="148"/>
      <c r="C1234" s="148"/>
      <c r="D1234" s="146" t="str">
        <f>D1180</f>
        <v>English Values</v>
      </c>
      <c r="E1234" s="146"/>
      <c r="F1234" s="2"/>
      <c r="G1234" s="25"/>
      <c r="H1234" s="25"/>
      <c r="I1234" s="25"/>
      <c r="J1234" s="25"/>
      <c r="K1234" s="25"/>
      <c r="L1234" s="26"/>
    </row>
    <row r="1235" spans="1:12" ht="15.45" x14ac:dyDescent="0.8">
      <c r="A1235" s="27" t="s">
        <v>32</v>
      </c>
      <c r="B1235" s="28"/>
      <c r="C1235" s="52">
        <f>C1181</f>
        <v>0</v>
      </c>
      <c r="D1235" s="52"/>
      <c r="E1235" s="29" t="s">
        <v>33</v>
      </c>
      <c r="F1235" s="30">
        <f>F1181</f>
        <v>0</v>
      </c>
      <c r="G1235" s="31" t="s">
        <v>34</v>
      </c>
      <c r="H1235" s="32">
        <v>0</v>
      </c>
      <c r="I1235" s="53" t="s">
        <v>36</v>
      </c>
      <c r="J1235" s="53"/>
      <c r="K1235" s="33"/>
      <c r="L1235" s="34" t="str">
        <f>L1181</f>
        <v>° F</v>
      </c>
    </row>
    <row r="1236" spans="1:12" x14ac:dyDescent="0.65">
      <c r="A1236" s="1" t="s">
        <v>38</v>
      </c>
      <c r="B1236" s="2"/>
      <c r="C1236" s="2"/>
      <c r="D1236" s="2" t="s">
        <v>39</v>
      </c>
      <c r="E1236" s="2"/>
      <c r="F1236" s="2">
        <v>0</v>
      </c>
      <c r="G1236" s="2"/>
      <c r="H1236" s="35" t="s">
        <v>40</v>
      </c>
      <c r="I1236" s="2"/>
      <c r="J1236" s="2"/>
      <c r="K1236" s="72">
        <f>SUM(K1206:L1231)</f>
        <v>0</v>
      </c>
      <c r="L1236" s="73"/>
    </row>
    <row r="1237" spans="1:12" x14ac:dyDescent="0.65">
      <c r="A1237" s="1"/>
      <c r="B1237" s="2"/>
      <c r="C1237" s="2"/>
      <c r="D1237" s="36" t="s">
        <v>41</v>
      </c>
      <c r="E1237" s="36" t="s">
        <v>42</v>
      </c>
      <c r="F1237" s="36" t="s">
        <v>53</v>
      </c>
      <c r="G1237" s="2"/>
      <c r="H1237" s="37" t="s">
        <v>43</v>
      </c>
      <c r="I1237" s="2"/>
      <c r="J1237" s="2"/>
      <c r="K1237" s="72">
        <f>K1184</f>
        <v>0</v>
      </c>
      <c r="L1237" s="73"/>
    </row>
    <row r="1238" spans="1:12" ht="13.5" thickBot="1" x14ac:dyDescent="0.8">
      <c r="A1238" s="117" t="s">
        <v>55</v>
      </c>
      <c r="B1238" s="2"/>
      <c r="C1238" s="2"/>
      <c r="D1238" s="119">
        <f>IF(D1242&gt;0,D1240-D1242,D1240+D1241+D1239)</f>
        <v>0</v>
      </c>
      <c r="E1238" s="119">
        <f>IF(E1242&gt;0,E1240-E1242,E1240+E1241+E1239)</f>
        <v>0</v>
      </c>
      <c r="F1238" s="119">
        <f>IF(F1242&gt;0,F1240-F1242,F1240+F1241+F1239)</f>
        <v>0</v>
      </c>
      <c r="G1238" s="2"/>
      <c r="H1238" s="37" t="s">
        <v>44</v>
      </c>
      <c r="I1238" s="2"/>
      <c r="J1238" s="2"/>
      <c r="K1238" s="74">
        <f>K1236+K1237</f>
        <v>0</v>
      </c>
      <c r="L1238" s="75"/>
    </row>
    <row r="1239" spans="1:12" ht="13.5" thickTop="1" x14ac:dyDescent="0.65">
      <c r="A1239" s="38" t="s">
        <v>56</v>
      </c>
      <c r="B1239" s="2"/>
      <c r="C1239" s="2"/>
      <c r="D1239" s="120"/>
      <c r="E1239" s="120"/>
      <c r="F1239" s="120"/>
      <c r="G1239" s="2"/>
      <c r="H1239" s="37"/>
      <c r="I1239" s="2"/>
      <c r="J1239" s="2"/>
      <c r="K1239" s="39"/>
      <c r="L1239" s="40"/>
    </row>
    <row r="1240" spans="1:12" x14ac:dyDescent="0.65">
      <c r="A1240" s="117" t="s">
        <v>57</v>
      </c>
      <c r="B1240" s="2"/>
      <c r="C1240" s="2"/>
      <c r="D1240" s="120"/>
      <c r="E1240" s="120"/>
      <c r="F1240" s="120"/>
      <c r="G1240" s="2"/>
      <c r="H1240" s="41" t="s">
        <v>45</v>
      </c>
      <c r="I1240" s="23"/>
      <c r="J1240" s="23"/>
      <c r="K1240" s="83">
        <f>K1186</f>
        <v>0</v>
      </c>
      <c r="L1240" s="84"/>
    </row>
    <row r="1241" spans="1:12" x14ac:dyDescent="0.65">
      <c r="A1241" s="117" t="s">
        <v>58</v>
      </c>
      <c r="B1241" s="2"/>
      <c r="C1241" s="2"/>
      <c r="D1241" s="120"/>
      <c r="E1241" s="120"/>
      <c r="F1241" s="120"/>
      <c r="G1241" s="2"/>
      <c r="H1241" s="90">
        <f>H1187</f>
        <v>0</v>
      </c>
      <c r="I1241" s="91"/>
      <c r="J1241" s="92"/>
      <c r="K1241" s="88">
        <f>K1187</f>
        <v>0</v>
      </c>
      <c r="L1241" s="89"/>
    </row>
    <row r="1242" spans="1:12" ht="13.5" thickBot="1" x14ac:dyDescent="0.8">
      <c r="A1242" s="118" t="s">
        <v>59</v>
      </c>
      <c r="B1242" s="25"/>
      <c r="C1242" s="25"/>
      <c r="D1242" s="121"/>
      <c r="E1242" s="121"/>
      <c r="F1242" s="121"/>
      <c r="G1242" s="25"/>
      <c r="H1242" s="78" t="s">
        <v>46</v>
      </c>
      <c r="I1242" s="79"/>
      <c r="J1242" s="80"/>
      <c r="K1242" s="78" t="s">
        <v>47</v>
      </c>
      <c r="L1242" s="81"/>
    </row>
    <row r="1243" spans="1:12" ht="13.5" thickBot="1" x14ac:dyDescent="0.8">
      <c r="A1243" s="43"/>
      <c r="B1243" s="43"/>
      <c r="C1243" s="43"/>
      <c r="D1243" s="44"/>
      <c r="E1243" s="44"/>
      <c r="F1243" s="44"/>
      <c r="G1243" s="43"/>
      <c r="H1243" s="45"/>
      <c r="I1243" s="45"/>
      <c r="J1243" s="45"/>
      <c r="K1243" s="45"/>
      <c r="L1243" s="45"/>
    </row>
    <row r="1244" spans="1:12" ht="13.1" x14ac:dyDescent="0.7">
      <c r="A1244" s="49" t="str">
        <f>A1190</f>
        <v>DATA SUMMARY</v>
      </c>
      <c r="B1244" s="50"/>
      <c r="C1244" s="50"/>
      <c r="D1244" s="50"/>
      <c r="E1244" s="50"/>
      <c r="F1244" s="50"/>
      <c r="G1244" s="50"/>
      <c r="H1244" s="50"/>
      <c r="I1244" s="50"/>
      <c r="J1244" s="50"/>
      <c r="K1244" s="50"/>
      <c r="L1244" s="51"/>
    </row>
    <row r="1245" spans="1:12" x14ac:dyDescent="0.65">
      <c r="A1245" s="1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4"/>
    </row>
    <row r="1246" spans="1:12" x14ac:dyDescent="0.65">
      <c r="A1246" s="1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4"/>
    </row>
    <row r="1247" spans="1:12" x14ac:dyDescent="0.65">
      <c r="A1247" s="1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4"/>
    </row>
    <row r="1248" spans="1:12" ht="13.1" x14ac:dyDescent="0.7">
      <c r="A1248" s="5" t="s">
        <v>1</v>
      </c>
      <c r="B1248" s="2">
        <f>B1194</f>
        <v>0</v>
      </c>
      <c r="C1248" s="2"/>
      <c r="D1248" s="2"/>
      <c r="E1248" s="2"/>
      <c r="F1248" s="2"/>
      <c r="G1248" s="6" t="s">
        <v>2</v>
      </c>
      <c r="H1248" s="6"/>
      <c r="I1248" s="2"/>
      <c r="J1248" s="94">
        <f>IF(J1194="Work Start",0,J1194+1)</f>
        <v>23</v>
      </c>
      <c r="K1248" s="94"/>
      <c r="L1248" s="95"/>
    </row>
    <row r="1249" spans="1:12" ht="13.1" x14ac:dyDescent="0.7">
      <c r="A1249" s="1"/>
      <c r="B1249" s="2"/>
      <c r="C1249" s="2"/>
      <c r="D1249" s="2"/>
      <c r="E1249" s="2"/>
      <c r="F1249" s="2"/>
      <c r="G1249" s="6"/>
      <c r="H1249" s="6"/>
      <c r="I1249" s="2"/>
      <c r="J1249" s="2"/>
      <c r="K1249" s="2"/>
      <c r="L1249" s="4"/>
    </row>
    <row r="1250" spans="1:12" ht="13.1" x14ac:dyDescent="0.7">
      <c r="A1250" s="5" t="s">
        <v>3</v>
      </c>
      <c r="B1250" s="2"/>
      <c r="C1250" s="54">
        <f>C1196</f>
        <v>0</v>
      </c>
      <c r="D1250" s="55"/>
      <c r="E1250" s="55"/>
      <c r="F1250" s="55"/>
      <c r="G1250" s="55"/>
      <c r="H1250" s="6" t="s">
        <v>4</v>
      </c>
      <c r="I1250" s="3">
        <f>I1196+1</f>
        <v>24</v>
      </c>
      <c r="J1250" s="2"/>
      <c r="K1250" s="2"/>
      <c r="L1250" s="4"/>
    </row>
    <row r="1251" spans="1:12" ht="13.1" x14ac:dyDescent="0.7">
      <c r="A1251" s="5"/>
      <c r="B1251" s="2"/>
      <c r="C1251" s="55"/>
      <c r="D1251" s="55"/>
      <c r="E1251" s="55"/>
      <c r="F1251" s="55"/>
      <c r="G1251" s="55"/>
      <c r="H1251" s="2" t="s">
        <v>5</v>
      </c>
      <c r="I1251" s="60">
        <f>I1197</f>
        <v>0</v>
      </c>
      <c r="J1251" s="93"/>
      <c r="K1251" s="2"/>
      <c r="L1251" s="4"/>
    </row>
    <row r="1252" spans="1:12" ht="13.1" x14ac:dyDescent="0.7">
      <c r="A1252" s="5" t="s">
        <v>6</v>
      </c>
      <c r="B1252" s="2"/>
      <c r="C1252" s="2" t="s">
        <v>50</v>
      </c>
      <c r="D1252" s="2"/>
      <c r="E1252" s="6" t="s">
        <v>7</v>
      </c>
      <c r="F1252" s="6"/>
      <c r="G1252" s="47">
        <f>G1197</f>
        <v>0</v>
      </c>
      <c r="H1252" s="47"/>
      <c r="I1252" s="47">
        <f>I1197</f>
        <v>0</v>
      </c>
      <c r="J1252" s="47"/>
      <c r="K1252" s="7"/>
      <c r="L1252" s="8"/>
    </row>
    <row r="1253" spans="1:12" x14ac:dyDescent="0.65">
      <c r="A1253" s="1"/>
      <c r="B1253" s="2"/>
      <c r="C1253" s="2"/>
      <c r="D1253" s="2"/>
      <c r="E1253" s="2"/>
      <c r="F1253" s="2"/>
      <c r="G1253" s="56">
        <f>G1198</f>
        <v>0</v>
      </c>
      <c r="H1253" s="56"/>
      <c r="I1253" s="82">
        <f>I1198</f>
        <v>0</v>
      </c>
      <c r="J1253" s="82"/>
      <c r="K1253" s="9"/>
      <c r="L1253" s="10"/>
    </row>
    <row r="1254" spans="1:12" x14ac:dyDescent="0.65">
      <c r="A1254" s="1"/>
      <c r="B1254" s="2"/>
      <c r="C1254" s="2">
        <v>0</v>
      </c>
      <c r="D1254" s="2"/>
      <c r="E1254" s="2"/>
      <c r="F1254" s="2"/>
      <c r="G1254" s="57">
        <f>G1199</f>
        <v>0</v>
      </c>
      <c r="H1254" s="57"/>
      <c r="I1254" s="57">
        <f>I1199</f>
        <v>0</v>
      </c>
      <c r="J1254" s="57"/>
      <c r="K1254" s="7"/>
      <c r="L1254" s="8"/>
    </row>
    <row r="1255" spans="1:12" x14ac:dyDescent="0.65">
      <c r="A1255" s="1"/>
      <c r="B1255" s="2"/>
      <c r="C1255" s="2"/>
      <c r="D1255" s="2"/>
      <c r="E1255" s="2"/>
      <c r="F1255" s="2"/>
      <c r="G1255" s="82">
        <f>G1200</f>
        <v>0</v>
      </c>
      <c r="H1255" s="82"/>
      <c r="I1255" s="82">
        <f>I1200</f>
        <v>0</v>
      </c>
      <c r="J1255" s="82"/>
      <c r="K1255" s="9"/>
      <c r="L1255" s="10"/>
    </row>
    <row r="1256" spans="1:12" x14ac:dyDescent="0.65">
      <c r="A1256" s="1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4"/>
    </row>
    <row r="1257" spans="1:12" ht="13.75" thickBot="1" x14ac:dyDescent="0.85">
      <c r="A1257" s="11"/>
      <c r="B1257" s="25"/>
      <c r="C1257" s="25"/>
      <c r="D1257" s="86" t="s">
        <v>8</v>
      </c>
      <c r="E1257" s="86"/>
      <c r="F1257" s="86"/>
      <c r="G1257" s="86"/>
      <c r="H1257" s="86"/>
      <c r="I1257" s="25"/>
      <c r="J1257" s="25"/>
      <c r="K1257" s="25"/>
      <c r="L1257" s="26"/>
    </row>
    <row r="1258" spans="1:12" s="14" customFormat="1" ht="16.100000000000001" thickBot="1" x14ac:dyDescent="0.95">
      <c r="A1258" s="46"/>
      <c r="B1258" s="13"/>
      <c r="C1258" s="13"/>
      <c r="D1258" s="13"/>
      <c r="E1258" s="13"/>
      <c r="F1258" s="13"/>
      <c r="G1258" s="13"/>
      <c r="H1258" s="62" t="s">
        <v>9</v>
      </c>
      <c r="I1258" s="63"/>
      <c r="J1258" s="63"/>
      <c r="K1258" s="63"/>
      <c r="L1258" s="64"/>
    </row>
    <row r="1259" spans="1:12" s="14" customFormat="1" ht="16.100000000000001" thickBot="1" x14ac:dyDescent="0.95">
      <c r="A1259" s="15"/>
      <c r="B1259" s="13"/>
      <c r="C1259" s="13"/>
      <c r="D1259" s="13"/>
      <c r="E1259" s="13"/>
      <c r="F1259" s="13"/>
      <c r="G1259" s="13"/>
      <c r="H1259" s="65" t="s">
        <v>10</v>
      </c>
      <c r="I1259" s="65"/>
      <c r="J1259" s="16" t="s">
        <v>11</v>
      </c>
      <c r="K1259" s="66" t="s">
        <v>12</v>
      </c>
      <c r="L1259" s="66"/>
    </row>
    <row r="1260" spans="1:12" s="14" customFormat="1" ht="16.100000000000001" thickBot="1" x14ac:dyDescent="0.95">
      <c r="A1260" s="15"/>
      <c r="B1260" s="13"/>
      <c r="C1260" s="13"/>
      <c r="D1260" s="13"/>
      <c r="E1260" s="13"/>
      <c r="F1260" s="13"/>
      <c r="G1260" s="13"/>
      <c r="H1260" s="67" t="str">
        <f>H1206</f>
        <v>Wellhead Equipment</v>
      </c>
      <c r="I1260" s="68"/>
      <c r="J1260" s="17"/>
      <c r="K1260" s="69">
        <v>0</v>
      </c>
      <c r="L1260" s="70"/>
    </row>
    <row r="1261" spans="1:12" s="14" customFormat="1" ht="16.100000000000001" thickBot="1" x14ac:dyDescent="0.95">
      <c r="A1261" s="15"/>
      <c r="B1261" s="13"/>
      <c r="C1261" s="13"/>
      <c r="D1261" s="13"/>
      <c r="E1261" s="13"/>
      <c r="F1261" s="13"/>
      <c r="G1261" s="13"/>
      <c r="H1261" s="67" t="str">
        <f t="shared" ref="H1261:H1285" si="22">H1207</f>
        <v>Tubing/Nipples</v>
      </c>
      <c r="I1261" s="68"/>
      <c r="J1261" s="18"/>
      <c r="K1261" s="58">
        <v>0</v>
      </c>
      <c r="L1261" s="59"/>
    </row>
    <row r="1262" spans="1:12" s="14" customFormat="1" ht="16.100000000000001" thickBot="1" x14ac:dyDescent="0.95">
      <c r="A1262" s="15"/>
      <c r="B1262" s="13"/>
      <c r="C1262" s="13"/>
      <c r="D1262" s="13"/>
      <c r="E1262" s="13"/>
      <c r="F1262" s="13"/>
      <c r="G1262" s="13"/>
      <c r="H1262" s="67" t="str">
        <f t="shared" si="22"/>
        <v>Packers</v>
      </c>
      <c r="I1262" s="68"/>
      <c r="J1262" s="18"/>
      <c r="K1262" s="58">
        <v>0</v>
      </c>
      <c r="L1262" s="59"/>
    </row>
    <row r="1263" spans="1:12" s="14" customFormat="1" ht="16.100000000000001" thickBot="1" x14ac:dyDescent="0.95">
      <c r="A1263" s="15"/>
      <c r="B1263" s="13"/>
      <c r="C1263" s="13"/>
      <c r="D1263" s="13"/>
      <c r="E1263" s="13"/>
      <c r="F1263" s="13"/>
      <c r="G1263" s="13"/>
      <c r="H1263" s="67" t="str">
        <f t="shared" si="22"/>
        <v>Pump/Rods</v>
      </c>
      <c r="I1263" s="68"/>
      <c r="J1263" s="18"/>
      <c r="K1263" s="58">
        <v>0</v>
      </c>
      <c r="L1263" s="59"/>
    </row>
    <row r="1264" spans="1:12" s="14" customFormat="1" ht="16.100000000000001" thickBot="1" x14ac:dyDescent="0.95">
      <c r="A1264" s="15"/>
      <c r="B1264" s="13"/>
      <c r="C1264" s="13"/>
      <c r="D1264" s="13"/>
      <c r="E1264" s="13"/>
      <c r="F1264" s="13"/>
      <c r="G1264" s="13"/>
      <c r="H1264" s="67" t="str">
        <f t="shared" si="22"/>
        <v>Bridge Plug(s)</v>
      </c>
      <c r="I1264" s="68"/>
      <c r="J1264" s="18"/>
      <c r="K1264" s="58">
        <v>0</v>
      </c>
      <c r="L1264" s="59"/>
    </row>
    <row r="1265" spans="1:12" s="14" customFormat="1" ht="16.100000000000001" thickBot="1" x14ac:dyDescent="0.95">
      <c r="A1265" s="15"/>
      <c r="B1265" s="13"/>
      <c r="C1265" s="13"/>
      <c r="D1265" s="13"/>
      <c r="E1265" s="13"/>
      <c r="F1265" s="13"/>
      <c r="G1265" s="13"/>
      <c r="H1265" s="67" t="str">
        <f t="shared" si="22"/>
        <v>Service Rig/Anchors</v>
      </c>
      <c r="I1265" s="68"/>
      <c r="J1265" s="18"/>
      <c r="K1265" s="58">
        <v>0</v>
      </c>
      <c r="L1265" s="59"/>
    </row>
    <row r="1266" spans="1:12" s="14" customFormat="1" ht="16.100000000000001" thickBot="1" x14ac:dyDescent="0.95">
      <c r="A1266" s="15"/>
      <c r="B1266" s="13"/>
      <c r="C1266" s="13"/>
      <c r="D1266" s="13"/>
      <c r="E1266" s="13"/>
      <c r="F1266" s="13"/>
      <c r="G1266" s="13"/>
      <c r="H1266" s="67" t="str">
        <f t="shared" si="22"/>
        <v>E-Line/Slickline</v>
      </c>
      <c r="I1266" s="68"/>
      <c r="J1266" s="18"/>
      <c r="K1266" s="58">
        <v>0</v>
      </c>
      <c r="L1266" s="59"/>
    </row>
    <row r="1267" spans="1:12" s="14" customFormat="1" ht="16.100000000000001" thickBot="1" x14ac:dyDescent="0.95">
      <c r="A1267" s="15"/>
      <c r="B1267" s="13"/>
      <c r="C1267" s="13"/>
      <c r="D1267" s="13"/>
      <c r="E1267" s="13"/>
      <c r="F1267" s="13"/>
      <c r="G1267" s="13"/>
      <c r="H1267" s="67" t="str">
        <f t="shared" si="22"/>
        <v>Stimulation</v>
      </c>
      <c r="I1267" s="68"/>
      <c r="J1267" s="18"/>
      <c r="K1267" s="58">
        <v>0</v>
      </c>
      <c r="L1267" s="59"/>
    </row>
    <row r="1268" spans="1:12" s="14" customFormat="1" ht="16.100000000000001" thickBot="1" x14ac:dyDescent="0.95">
      <c r="A1268" s="15"/>
      <c r="B1268" s="13"/>
      <c r="C1268" s="13"/>
      <c r="D1268" s="13"/>
      <c r="E1268" s="13"/>
      <c r="F1268" s="13"/>
      <c r="G1268" s="13"/>
      <c r="H1268" s="67" t="str">
        <f t="shared" si="22"/>
        <v>Cementing</v>
      </c>
      <c r="I1268" s="68"/>
      <c r="J1268" s="18"/>
      <c r="K1268" s="58">
        <v>0</v>
      </c>
      <c r="L1268" s="59"/>
    </row>
    <row r="1269" spans="1:12" s="14" customFormat="1" ht="16.100000000000001" thickBot="1" x14ac:dyDescent="0.95">
      <c r="A1269" s="15"/>
      <c r="B1269" s="13"/>
      <c r="C1269" s="13"/>
      <c r="D1269" s="13"/>
      <c r="E1269" s="13"/>
      <c r="F1269" s="13"/>
      <c r="G1269" s="13"/>
      <c r="H1269" s="67" t="str">
        <f t="shared" si="22"/>
        <v>Coiled Tubing</v>
      </c>
      <c r="I1269" s="68"/>
      <c r="J1269" s="18"/>
      <c r="K1269" s="58">
        <v>0</v>
      </c>
      <c r="L1269" s="59"/>
    </row>
    <row r="1270" spans="1:12" s="14" customFormat="1" ht="16.100000000000001" thickBot="1" x14ac:dyDescent="0.95">
      <c r="A1270" s="15"/>
      <c r="B1270" s="13"/>
      <c r="C1270" s="13"/>
      <c r="D1270" s="13"/>
      <c r="E1270" s="13"/>
      <c r="F1270" s="13"/>
      <c r="G1270" s="13"/>
      <c r="H1270" s="67" t="str">
        <f t="shared" si="22"/>
        <v>Testing</v>
      </c>
      <c r="I1270" s="68"/>
      <c r="J1270" s="18"/>
      <c r="K1270" s="58">
        <v>0</v>
      </c>
      <c r="L1270" s="59"/>
    </row>
    <row r="1271" spans="1:12" s="14" customFormat="1" ht="16.100000000000001" thickBot="1" x14ac:dyDescent="0.95">
      <c r="A1271" s="15"/>
      <c r="B1271" s="13"/>
      <c r="C1271" s="13"/>
      <c r="D1271" s="13"/>
      <c r="E1271" s="13"/>
      <c r="F1271" s="13"/>
      <c r="G1271" s="13"/>
      <c r="H1271" s="67" t="str">
        <f t="shared" si="22"/>
        <v>Safety Equipment</v>
      </c>
      <c r="I1271" s="68"/>
      <c r="J1271" s="18"/>
      <c r="K1271" s="58">
        <v>0</v>
      </c>
      <c r="L1271" s="59"/>
    </row>
    <row r="1272" spans="1:12" s="14" customFormat="1" ht="16.100000000000001" thickBot="1" x14ac:dyDescent="0.95">
      <c r="A1272" s="15"/>
      <c r="B1272" s="13"/>
      <c r="C1272" s="13"/>
      <c r="D1272" s="13"/>
      <c r="E1272" s="13"/>
      <c r="F1272" s="13"/>
      <c r="G1272" s="13"/>
      <c r="H1272" s="67" t="str">
        <f t="shared" si="22"/>
        <v>Hot Oil Unit</v>
      </c>
      <c r="I1272" s="68"/>
      <c r="J1272" s="18"/>
      <c r="K1272" s="58">
        <v>0</v>
      </c>
      <c r="L1272" s="59"/>
    </row>
    <row r="1273" spans="1:12" s="14" customFormat="1" ht="16.100000000000001" thickBot="1" x14ac:dyDescent="0.95">
      <c r="A1273" s="15"/>
      <c r="B1273" s="13"/>
      <c r="C1273" s="13"/>
      <c r="D1273" s="13"/>
      <c r="E1273" s="13"/>
      <c r="F1273" s="13"/>
      <c r="G1273" s="13"/>
      <c r="H1273" s="67" t="str">
        <f t="shared" si="22"/>
        <v>Trucking/Transportation</v>
      </c>
      <c r="I1273" s="68"/>
      <c r="J1273" s="18"/>
      <c r="K1273" s="58">
        <v>0</v>
      </c>
      <c r="L1273" s="59"/>
    </row>
    <row r="1274" spans="1:12" s="14" customFormat="1" ht="16.100000000000001" thickBot="1" x14ac:dyDescent="0.95">
      <c r="A1274" s="15"/>
      <c r="B1274" s="13"/>
      <c r="C1274" s="13"/>
      <c r="D1274" s="13"/>
      <c r="E1274" s="13"/>
      <c r="F1274" s="13"/>
      <c r="G1274" s="13"/>
      <c r="H1274" s="67" t="str">
        <f t="shared" si="22"/>
        <v>Rental Equipment</v>
      </c>
      <c r="I1274" s="68"/>
      <c r="J1274" s="18"/>
      <c r="K1274" s="58">
        <v>0</v>
      </c>
      <c r="L1274" s="59"/>
    </row>
    <row r="1275" spans="1:12" s="14" customFormat="1" ht="16.100000000000001" thickBot="1" x14ac:dyDescent="0.95">
      <c r="A1275" s="15"/>
      <c r="B1275" s="13"/>
      <c r="C1275" s="13"/>
      <c r="D1275" s="13"/>
      <c r="E1275" s="13"/>
      <c r="F1275" s="13"/>
      <c r="G1275" s="13"/>
      <c r="H1275" s="67" t="str">
        <f t="shared" si="22"/>
        <v>Materials</v>
      </c>
      <c r="I1275" s="68"/>
      <c r="J1275" s="18"/>
      <c r="K1275" s="58">
        <v>0</v>
      </c>
      <c r="L1275" s="59"/>
    </row>
    <row r="1276" spans="1:12" s="14" customFormat="1" ht="16.100000000000001" thickBot="1" x14ac:dyDescent="0.95">
      <c r="A1276" s="15"/>
      <c r="B1276" s="13"/>
      <c r="C1276" s="13"/>
      <c r="D1276" s="13"/>
      <c r="E1276" s="13"/>
      <c r="F1276" s="13"/>
      <c r="G1276" s="13"/>
      <c r="H1276" s="67" t="str">
        <f t="shared" si="22"/>
        <v>Wellsite Supervision</v>
      </c>
      <c r="I1276" s="68"/>
      <c r="J1276" s="18"/>
      <c r="K1276" s="58">
        <v>0</v>
      </c>
      <c r="L1276" s="59"/>
    </row>
    <row r="1277" spans="1:12" s="14" customFormat="1" ht="16.100000000000001" thickBot="1" x14ac:dyDescent="0.95">
      <c r="A1277" s="15"/>
      <c r="B1277" s="13"/>
      <c r="C1277" s="13"/>
      <c r="D1277" s="13"/>
      <c r="E1277" s="13"/>
      <c r="F1277" s="13"/>
      <c r="G1277" s="13"/>
      <c r="H1277" s="67" t="str">
        <f t="shared" si="22"/>
        <v>Miscellaneous</v>
      </c>
      <c r="I1277" s="68"/>
      <c r="J1277" s="18"/>
      <c r="K1277" s="58">
        <v>0</v>
      </c>
      <c r="L1277" s="59"/>
    </row>
    <row r="1278" spans="1:12" s="14" customFormat="1" ht="16.100000000000001" thickBot="1" x14ac:dyDescent="0.95">
      <c r="A1278" s="15"/>
      <c r="B1278" s="13"/>
      <c r="C1278" s="13"/>
      <c r="D1278" s="13"/>
      <c r="E1278" s="13"/>
      <c r="F1278" s="13"/>
      <c r="G1278" s="13"/>
      <c r="H1278" s="67">
        <f t="shared" si="22"/>
        <v>0</v>
      </c>
      <c r="I1278" s="68"/>
      <c r="J1278" s="18"/>
      <c r="K1278" s="58"/>
      <c r="L1278" s="59"/>
    </row>
    <row r="1279" spans="1:12" s="14" customFormat="1" ht="16.100000000000001" thickBot="1" x14ac:dyDescent="0.95">
      <c r="A1279" s="15"/>
      <c r="B1279" s="13"/>
      <c r="C1279" s="13"/>
      <c r="D1279" s="13"/>
      <c r="E1279" s="13"/>
      <c r="F1279" s="13"/>
      <c r="G1279" s="13"/>
      <c r="H1279" s="67">
        <f t="shared" si="22"/>
        <v>0</v>
      </c>
      <c r="I1279" s="68"/>
      <c r="J1279" s="18"/>
      <c r="K1279" s="58"/>
      <c r="L1279" s="59"/>
    </row>
    <row r="1280" spans="1:12" s="14" customFormat="1" ht="16.100000000000001" thickBot="1" x14ac:dyDescent="0.95">
      <c r="A1280" s="15"/>
      <c r="B1280" s="13"/>
      <c r="C1280" s="13"/>
      <c r="D1280" s="13"/>
      <c r="E1280" s="13"/>
      <c r="F1280" s="13"/>
      <c r="G1280" s="13"/>
      <c r="H1280" s="67">
        <f t="shared" si="22"/>
        <v>0</v>
      </c>
      <c r="I1280" s="68"/>
      <c r="J1280" s="18"/>
      <c r="K1280" s="58"/>
      <c r="L1280" s="59"/>
    </row>
    <row r="1281" spans="1:12" s="14" customFormat="1" ht="16.100000000000001" thickBot="1" x14ac:dyDescent="0.95">
      <c r="A1281" s="15"/>
      <c r="B1281" s="13"/>
      <c r="C1281" s="13"/>
      <c r="D1281" s="13"/>
      <c r="E1281" s="13"/>
      <c r="F1281" s="13"/>
      <c r="G1281" s="13"/>
      <c r="H1281" s="67">
        <f t="shared" si="22"/>
        <v>0</v>
      </c>
      <c r="I1281" s="68"/>
      <c r="J1281" s="18"/>
      <c r="K1281" s="58"/>
      <c r="L1281" s="59"/>
    </row>
    <row r="1282" spans="1:12" s="14" customFormat="1" ht="16.100000000000001" thickBot="1" x14ac:dyDescent="0.95">
      <c r="A1282" s="15"/>
      <c r="B1282" s="13"/>
      <c r="C1282" s="13"/>
      <c r="D1282" s="13"/>
      <c r="E1282" s="13"/>
      <c r="F1282" s="13"/>
      <c r="G1282" s="13"/>
      <c r="H1282" s="67">
        <f t="shared" si="22"/>
        <v>0</v>
      </c>
      <c r="I1282" s="68"/>
      <c r="J1282" s="18"/>
      <c r="K1282" s="58"/>
      <c r="L1282" s="59"/>
    </row>
    <row r="1283" spans="1:12" s="14" customFormat="1" ht="16.100000000000001" thickBot="1" x14ac:dyDescent="0.95">
      <c r="A1283" s="15"/>
      <c r="B1283" s="13"/>
      <c r="C1283" s="13"/>
      <c r="D1283" s="13"/>
      <c r="E1283" s="13"/>
      <c r="F1283" s="13"/>
      <c r="G1283" s="13"/>
      <c r="H1283" s="67">
        <f t="shared" si="22"/>
        <v>0</v>
      </c>
      <c r="I1283" s="68"/>
      <c r="J1283" s="18"/>
      <c r="K1283" s="58"/>
      <c r="L1283" s="59"/>
    </row>
    <row r="1284" spans="1:12" s="14" customFormat="1" ht="16.100000000000001" thickBot="1" x14ac:dyDescent="0.95">
      <c r="A1284" s="15"/>
      <c r="B1284" s="13"/>
      <c r="C1284" s="13"/>
      <c r="D1284" s="13"/>
      <c r="E1284" s="13"/>
      <c r="F1284" s="13"/>
      <c r="G1284" s="13"/>
      <c r="H1284" s="67">
        <f t="shared" si="22"/>
        <v>0</v>
      </c>
      <c r="I1284" s="68"/>
      <c r="J1284" s="18"/>
      <c r="K1284" s="58"/>
      <c r="L1284" s="59"/>
    </row>
    <row r="1285" spans="1:12" s="14" customFormat="1" ht="16.100000000000001" thickBot="1" x14ac:dyDescent="0.95">
      <c r="A1285" s="15"/>
      <c r="B1285" s="13"/>
      <c r="C1285" s="13"/>
      <c r="D1285" s="13"/>
      <c r="E1285" s="13"/>
      <c r="F1285" s="13"/>
      <c r="G1285" s="13"/>
      <c r="H1285" s="67">
        <f t="shared" si="22"/>
        <v>0</v>
      </c>
      <c r="I1285" s="68"/>
      <c r="J1285" s="18"/>
      <c r="K1285" s="58"/>
      <c r="L1285" s="59"/>
    </row>
    <row r="1286" spans="1:12" ht="13.1" x14ac:dyDescent="0.7">
      <c r="A1286" s="19" t="s">
        <v>31</v>
      </c>
      <c r="B1286" s="20"/>
      <c r="C1286" s="20"/>
      <c r="D1286" s="87">
        <f>IF(J1248=0,0,J1248+1)</f>
        <v>24</v>
      </c>
      <c r="E1286" s="87"/>
      <c r="F1286" s="20"/>
      <c r="G1286" s="20"/>
      <c r="H1286" s="20"/>
      <c r="I1286" s="20"/>
      <c r="J1286" s="20"/>
      <c r="K1286" s="20"/>
      <c r="L1286" s="21"/>
    </row>
    <row r="1287" spans="1:12" x14ac:dyDescent="0.65">
      <c r="A1287" s="22"/>
      <c r="B1287" s="23"/>
      <c r="C1287" s="23"/>
      <c r="D1287" s="23"/>
      <c r="E1287" s="23"/>
      <c r="F1287" s="23"/>
      <c r="G1287" s="23"/>
      <c r="H1287" s="23"/>
      <c r="I1287" s="23"/>
      <c r="J1287" s="23"/>
      <c r="K1287" s="23"/>
      <c r="L1287" s="24"/>
    </row>
    <row r="1288" spans="1:12" ht="13.75" thickBot="1" x14ac:dyDescent="0.85">
      <c r="A1288" s="147" t="s">
        <v>112</v>
      </c>
      <c r="B1288" s="148"/>
      <c r="C1288" s="148"/>
      <c r="D1288" s="146" t="str">
        <f>D1234</f>
        <v>English Values</v>
      </c>
      <c r="E1288" s="146"/>
      <c r="F1288" s="2"/>
      <c r="G1288" s="25"/>
      <c r="H1288" s="25"/>
      <c r="I1288" s="25"/>
      <c r="J1288" s="25"/>
      <c r="K1288" s="25"/>
      <c r="L1288" s="26"/>
    </row>
    <row r="1289" spans="1:12" ht="15.45" x14ac:dyDescent="0.8">
      <c r="A1289" s="27" t="s">
        <v>32</v>
      </c>
      <c r="B1289" s="28"/>
      <c r="C1289" s="52">
        <f>C1235</f>
        <v>0</v>
      </c>
      <c r="D1289" s="52"/>
      <c r="E1289" s="29" t="s">
        <v>33</v>
      </c>
      <c r="F1289" s="30">
        <f>F1235</f>
        <v>0</v>
      </c>
      <c r="G1289" s="31" t="s">
        <v>34</v>
      </c>
      <c r="H1289" s="32">
        <v>0</v>
      </c>
      <c r="I1289" s="53" t="s">
        <v>36</v>
      </c>
      <c r="J1289" s="53"/>
      <c r="K1289" s="33"/>
      <c r="L1289" s="34" t="str">
        <f>L1235</f>
        <v>° F</v>
      </c>
    </row>
    <row r="1290" spans="1:12" x14ac:dyDescent="0.65">
      <c r="A1290" s="1" t="s">
        <v>38</v>
      </c>
      <c r="B1290" s="2"/>
      <c r="C1290" s="2"/>
      <c r="D1290" s="2" t="s">
        <v>39</v>
      </c>
      <c r="E1290" s="2"/>
      <c r="F1290" s="2">
        <v>0</v>
      </c>
      <c r="G1290" s="2"/>
      <c r="H1290" s="35" t="s">
        <v>40</v>
      </c>
      <c r="I1290" s="2"/>
      <c r="J1290" s="2"/>
      <c r="K1290" s="72">
        <f>SUM(K1260:L1285)</f>
        <v>0</v>
      </c>
      <c r="L1290" s="73"/>
    </row>
    <row r="1291" spans="1:12" x14ac:dyDescent="0.65">
      <c r="A1291" s="1"/>
      <c r="B1291" s="2"/>
      <c r="C1291" s="2"/>
      <c r="D1291" s="36" t="s">
        <v>41</v>
      </c>
      <c r="E1291" s="36" t="s">
        <v>42</v>
      </c>
      <c r="F1291" s="36" t="s">
        <v>53</v>
      </c>
      <c r="G1291" s="2"/>
      <c r="H1291" s="37" t="s">
        <v>43</v>
      </c>
      <c r="I1291" s="2"/>
      <c r="J1291" s="2"/>
      <c r="K1291" s="72">
        <f>K1238</f>
        <v>0</v>
      </c>
      <c r="L1291" s="73"/>
    </row>
    <row r="1292" spans="1:12" ht="13.5" thickBot="1" x14ac:dyDescent="0.8">
      <c r="A1292" s="117" t="s">
        <v>55</v>
      </c>
      <c r="B1292" s="2"/>
      <c r="C1292" s="2"/>
      <c r="D1292" s="119">
        <f>IF(D1296&gt;0,D1294-D1296,D1294+D1295+D1293)</f>
        <v>0</v>
      </c>
      <c r="E1292" s="119">
        <f>IF(E1296&gt;0,E1294-E1296,E1294+E1295+E1293)</f>
        <v>0</v>
      </c>
      <c r="F1292" s="119">
        <f>IF(F1296&gt;0,F1294-F1296,F1294+F1295+F1293)</f>
        <v>0</v>
      </c>
      <c r="G1292" s="2"/>
      <c r="H1292" s="37" t="s">
        <v>44</v>
      </c>
      <c r="I1292" s="2"/>
      <c r="J1292" s="2"/>
      <c r="K1292" s="74">
        <f>K1290+K1291</f>
        <v>0</v>
      </c>
      <c r="L1292" s="75"/>
    </row>
    <row r="1293" spans="1:12" ht="13.5" thickTop="1" x14ac:dyDescent="0.65">
      <c r="A1293" s="38" t="s">
        <v>56</v>
      </c>
      <c r="B1293" s="2"/>
      <c r="C1293" s="2"/>
      <c r="D1293" s="120"/>
      <c r="E1293" s="120"/>
      <c r="F1293" s="120"/>
      <c r="G1293" s="2"/>
      <c r="H1293" s="37"/>
      <c r="I1293" s="2"/>
      <c r="J1293" s="2"/>
      <c r="K1293" s="39"/>
      <c r="L1293" s="40"/>
    </row>
    <row r="1294" spans="1:12" x14ac:dyDescent="0.65">
      <c r="A1294" s="117" t="s">
        <v>57</v>
      </c>
      <c r="B1294" s="2"/>
      <c r="C1294" s="2"/>
      <c r="D1294" s="120"/>
      <c r="E1294" s="120"/>
      <c r="F1294" s="120"/>
      <c r="G1294" s="2"/>
      <c r="H1294" s="41" t="s">
        <v>45</v>
      </c>
      <c r="I1294" s="23"/>
      <c r="J1294" s="23"/>
      <c r="K1294" s="83">
        <f>K1240</f>
        <v>0</v>
      </c>
      <c r="L1294" s="84"/>
    </row>
    <row r="1295" spans="1:12" x14ac:dyDescent="0.65">
      <c r="A1295" s="117" t="s">
        <v>58</v>
      </c>
      <c r="B1295" s="2"/>
      <c r="C1295" s="2"/>
      <c r="D1295" s="120"/>
      <c r="E1295" s="120"/>
      <c r="F1295" s="120"/>
      <c r="G1295" s="2"/>
      <c r="H1295" s="90">
        <f>H1241</f>
        <v>0</v>
      </c>
      <c r="I1295" s="91"/>
      <c r="J1295" s="92"/>
      <c r="K1295" s="88">
        <f>K1241</f>
        <v>0</v>
      </c>
      <c r="L1295" s="89"/>
    </row>
    <row r="1296" spans="1:12" ht="13.5" thickBot="1" x14ac:dyDescent="0.8">
      <c r="A1296" s="118" t="s">
        <v>59</v>
      </c>
      <c r="B1296" s="25"/>
      <c r="C1296" s="25"/>
      <c r="D1296" s="121"/>
      <c r="E1296" s="121"/>
      <c r="F1296" s="121"/>
      <c r="G1296" s="25"/>
      <c r="H1296" s="78" t="s">
        <v>46</v>
      </c>
      <c r="I1296" s="79"/>
      <c r="J1296" s="80"/>
      <c r="K1296" s="78" t="s">
        <v>47</v>
      </c>
      <c r="L1296" s="81"/>
    </row>
    <row r="1297" spans="1:12" ht="13.5" thickBot="1" x14ac:dyDescent="0.8">
      <c r="A1297" s="43"/>
      <c r="B1297" s="43"/>
      <c r="C1297" s="43"/>
      <c r="D1297" s="44"/>
      <c r="E1297" s="44"/>
      <c r="F1297" s="44"/>
      <c r="G1297" s="43"/>
      <c r="H1297" s="45"/>
      <c r="I1297" s="45"/>
      <c r="J1297" s="45"/>
      <c r="K1297" s="45"/>
      <c r="L1297" s="45"/>
    </row>
    <row r="1298" spans="1:12" ht="13.1" x14ac:dyDescent="0.7">
      <c r="A1298" s="49" t="str">
        <f>A1244</f>
        <v>DATA SUMMARY</v>
      </c>
      <c r="B1298" s="50"/>
      <c r="C1298" s="50"/>
      <c r="D1298" s="50"/>
      <c r="E1298" s="50"/>
      <c r="F1298" s="50"/>
      <c r="G1298" s="50"/>
      <c r="H1298" s="50"/>
      <c r="I1298" s="50"/>
      <c r="J1298" s="50"/>
      <c r="K1298" s="50"/>
      <c r="L1298" s="51"/>
    </row>
    <row r="1299" spans="1:12" x14ac:dyDescent="0.65">
      <c r="A1299" s="1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4"/>
    </row>
    <row r="1300" spans="1:12" x14ac:dyDescent="0.65">
      <c r="A1300" s="1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4"/>
    </row>
    <row r="1301" spans="1:12" x14ac:dyDescent="0.65">
      <c r="A1301" s="1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4"/>
    </row>
    <row r="1302" spans="1:12" ht="13.1" x14ac:dyDescent="0.7">
      <c r="A1302" s="5" t="s">
        <v>1</v>
      </c>
      <c r="B1302" s="2">
        <f>B1248</f>
        <v>0</v>
      </c>
      <c r="C1302" s="2"/>
      <c r="D1302" s="2"/>
      <c r="E1302" s="2"/>
      <c r="F1302" s="2"/>
      <c r="G1302" s="6" t="s">
        <v>2</v>
      </c>
      <c r="H1302" s="6"/>
      <c r="I1302" s="2"/>
      <c r="J1302" s="94">
        <f>IF(J1248="Work Start",0,J1248+1)</f>
        <v>24</v>
      </c>
      <c r="K1302" s="94"/>
      <c r="L1302" s="95"/>
    </row>
    <row r="1303" spans="1:12" ht="13.1" x14ac:dyDescent="0.7">
      <c r="A1303" s="1"/>
      <c r="B1303" s="2"/>
      <c r="C1303" s="2"/>
      <c r="D1303" s="2"/>
      <c r="E1303" s="2"/>
      <c r="F1303" s="2"/>
      <c r="G1303" s="6"/>
      <c r="H1303" s="6"/>
      <c r="I1303" s="2"/>
      <c r="J1303" s="2"/>
      <c r="K1303" s="2"/>
      <c r="L1303" s="4"/>
    </row>
    <row r="1304" spans="1:12" ht="13.1" x14ac:dyDescent="0.7">
      <c r="A1304" s="5" t="s">
        <v>3</v>
      </c>
      <c r="B1304" s="2"/>
      <c r="C1304" s="54">
        <f>C1250</f>
        <v>0</v>
      </c>
      <c r="D1304" s="55"/>
      <c r="E1304" s="55"/>
      <c r="F1304" s="55"/>
      <c r="G1304" s="55"/>
      <c r="H1304" s="6" t="s">
        <v>4</v>
      </c>
      <c r="I1304" s="3">
        <f>I1250+1</f>
        <v>25</v>
      </c>
      <c r="J1304" s="2"/>
      <c r="K1304" s="2"/>
      <c r="L1304" s="4"/>
    </row>
    <row r="1305" spans="1:12" ht="13.1" x14ac:dyDescent="0.7">
      <c r="A1305" s="5"/>
      <c r="B1305" s="2"/>
      <c r="C1305" s="55"/>
      <c r="D1305" s="55"/>
      <c r="E1305" s="55"/>
      <c r="F1305" s="55"/>
      <c r="G1305" s="55"/>
      <c r="H1305" s="2" t="s">
        <v>5</v>
      </c>
      <c r="I1305" s="60">
        <f>I1251</f>
        <v>0</v>
      </c>
      <c r="J1305" s="93"/>
      <c r="K1305" s="2"/>
      <c r="L1305" s="4"/>
    </row>
    <row r="1306" spans="1:12" ht="13.1" x14ac:dyDescent="0.7">
      <c r="A1306" s="5" t="s">
        <v>6</v>
      </c>
      <c r="B1306" s="2"/>
      <c r="C1306" s="2" t="s">
        <v>50</v>
      </c>
      <c r="D1306" s="2"/>
      <c r="E1306" s="6" t="s">
        <v>7</v>
      </c>
      <c r="F1306" s="6"/>
      <c r="G1306" s="47">
        <f>G1251</f>
        <v>0</v>
      </c>
      <c r="H1306" s="47"/>
      <c r="I1306" s="47">
        <f>I1251</f>
        <v>0</v>
      </c>
      <c r="J1306" s="47"/>
      <c r="K1306" s="7"/>
      <c r="L1306" s="8"/>
    </row>
    <row r="1307" spans="1:12" x14ac:dyDescent="0.65">
      <c r="A1307" s="1"/>
      <c r="B1307" s="2"/>
      <c r="C1307" s="2"/>
      <c r="D1307" s="2"/>
      <c r="E1307" s="2"/>
      <c r="F1307" s="2"/>
      <c r="G1307" s="56">
        <f>G1252</f>
        <v>0</v>
      </c>
      <c r="H1307" s="56"/>
      <c r="I1307" s="82">
        <f>I1252</f>
        <v>0</v>
      </c>
      <c r="J1307" s="82"/>
      <c r="K1307" s="9"/>
      <c r="L1307" s="10"/>
    </row>
    <row r="1308" spans="1:12" x14ac:dyDescent="0.65">
      <c r="A1308" s="1"/>
      <c r="B1308" s="2"/>
      <c r="C1308" s="2">
        <v>0</v>
      </c>
      <c r="D1308" s="2"/>
      <c r="E1308" s="2"/>
      <c r="F1308" s="2"/>
      <c r="G1308" s="57">
        <f>G1253</f>
        <v>0</v>
      </c>
      <c r="H1308" s="57"/>
      <c r="I1308" s="57">
        <f>I1253</f>
        <v>0</v>
      </c>
      <c r="J1308" s="57"/>
      <c r="K1308" s="7"/>
      <c r="L1308" s="8"/>
    </row>
    <row r="1309" spans="1:12" x14ac:dyDescent="0.65">
      <c r="A1309" s="1"/>
      <c r="B1309" s="2"/>
      <c r="C1309" s="2"/>
      <c r="D1309" s="2"/>
      <c r="E1309" s="2"/>
      <c r="F1309" s="2"/>
      <c r="G1309" s="82">
        <f>G1254</f>
        <v>0</v>
      </c>
      <c r="H1309" s="82"/>
      <c r="I1309" s="82">
        <f>I1254</f>
        <v>0</v>
      </c>
      <c r="J1309" s="82"/>
      <c r="K1309" s="9"/>
      <c r="L1309" s="10"/>
    </row>
    <row r="1310" spans="1:12" x14ac:dyDescent="0.65">
      <c r="A1310" s="1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4"/>
    </row>
    <row r="1311" spans="1:12" ht="13.75" thickBot="1" x14ac:dyDescent="0.85">
      <c r="A1311" s="11"/>
      <c r="B1311" s="25"/>
      <c r="C1311" s="25"/>
      <c r="D1311" s="86" t="s">
        <v>8</v>
      </c>
      <c r="E1311" s="86"/>
      <c r="F1311" s="86"/>
      <c r="G1311" s="86"/>
      <c r="H1311" s="86"/>
      <c r="I1311" s="25"/>
      <c r="J1311" s="25"/>
      <c r="K1311" s="25"/>
      <c r="L1311" s="26"/>
    </row>
    <row r="1312" spans="1:12" s="14" customFormat="1" ht="16.100000000000001" thickBot="1" x14ac:dyDescent="0.95">
      <c r="A1312" s="46"/>
      <c r="B1312" s="13"/>
      <c r="C1312" s="13"/>
      <c r="D1312" s="13"/>
      <c r="E1312" s="13"/>
      <c r="F1312" s="13"/>
      <c r="G1312" s="13"/>
      <c r="H1312" s="62" t="s">
        <v>9</v>
      </c>
      <c r="I1312" s="63"/>
      <c r="J1312" s="63"/>
      <c r="K1312" s="63"/>
      <c r="L1312" s="64"/>
    </row>
    <row r="1313" spans="1:12" s="14" customFormat="1" ht="16.100000000000001" thickBot="1" x14ac:dyDescent="0.95">
      <c r="A1313" s="15"/>
      <c r="B1313" s="13"/>
      <c r="C1313" s="13"/>
      <c r="D1313" s="13"/>
      <c r="E1313" s="13"/>
      <c r="F1313" s="13"/>
      <c r="G1313" s="13"/>
      <c r="H1313" s="65" t="s">
        <v>10</v>
      </c>
      <c r="I1313" s="65"/>
      <c r="J1313" s="16" t="s">
        <v>11</v>
      </c>
      <c r="K1313" s="66" t="s">
        <v>12</v>
      </c>
      <c r="L1313" s="66"/>
    </row>
    <row r="1314" spans="1:12" s="14" customFormat="1" ht="16.100000000000001" thickBot="1" x14ac:dyDescent="0.95">
      <c r="A1314" s="15"/>
      <c r="B1314" s="13"/>
      <c r="C1314" s="13"/>
      <c r="D1314" s="13"/>
      <c r="E1314" s="13"/>
      <c r="F1314" s="13"/>
      <c r="G1314" s="13"/>
      <c r="H1314" s="67" t="str">
        <f>H1260</f>
        <v>Wellhead Equipment</v>
      </c>
      <c r="I1314" s="68"/>
      <c r="J1314" s="17"/>
      <c r="K1314" s="69">
        <v>0</v>
      </c>
      <c r="L1314" s="70"/>
    </row>
    <row r="1315" spans="1:12" s="14" customFormat="1" ht="16.100000000000001" thickBot="1" x14ac:dyDescent="0.95">
      <c r="A1315" s="15"/>
      <c r="B1315" s="13"/>
      <c r="C1315" s="13"/>
      <c r="D1315" s="13"/>
      <c r="E1315" s="13"/>
      <c r="F1315" s="13"/>
      <c r="G1315" s="13"/>
      <c r="H1315" s="67" t="str">
        <f t="shared" ref="H1315:H1339" si="23">H1261</f>
        <v>Tubing/Nipples</v>
      </c>
      <c r="I1315" s="68"/>
      <c r="J1315" s="18"/>
      <c r="K1315" s="58">
        <v>0</v>
      </c>
      <c r="L1315" s="59"/>
    </row>
    <row r="1316" spans="1:12" s="14" customFormat="1" ht="16.100000000000001" thickBot="1" x14ac:dyDescent="0.95">
      <c r="A1316" s="15"/>
      <c r="B1316" s="13"/>
      <c r="C1316" s="13"/>
      <c r="D1316" s="13"/>
      <c r="E1316" s="13"/>
      <c r="F1316" s="13"/>
      <c r="G1316" s="13"/>
      <c r="H1316" s="67" t="str">
        <f t="shared" si="23"/>
        <v>Packers</v>
      </c>
      <c r="I1316" s="68"/>
      <c r="J1316" s="18"/>
      <c r="K1316" s="58">
        <v>0</v>
      </c>
      <c r="L1316" s="59"/>
    </row>
    <row r="1317" spans="1:12" s="14" customFormat="1" ht="16.100000000000001" thickBot="1" x14ac:dyDescent="0.95">
      <c r="A1317" s="15"/>
      <c r="B1317" s="13"/>
      <c r="C1317" s="13"/>
      <c r="D1317" s="13"/>
      <c r="E1317" s="13"/>
      <c r="F1317" s="13"/>
      <c r="G1317" s="13"/>
      <c r="H1317" s="67" t="str">
        <f t="shared" si="23"/>
        <v>Pump/Rods</v>
      </c>
      <c r="I1317" s="68"/>
      <c r="J1317" s="18"/>
      <c r="K1317" s="58">
        <v>0</v>
      </c>
      <c r="L1317" s="59"/>
    </row>
    <row r="1318" spans="1:12" s="14" customFormat="1" ht="16.100000000000001" thickBot="1" x14ac:dyDescent="0.95">
      <c r="A1318" s="15"/>
      <c r="B1318" s="13"/>
      <c r="C1318" s="13"/>
      <c r="D1318" s="13"/>
      <c r="E1318" s="13"/>
      <c r="F1318" s="13"/>
      <c r="G1318" s="13"/>
      <c r="H1318" s="67" t="str">
        <f t="shared" si="23"/>
        <v>Bridge Plug(s)</v>
      </c>
      <c r="I1318" s="68"/>
      <c r="J1318" s="18"/>
      <c r="K1318" s="58">
        <v>0</v>
      </c>
      <c r="L1318" s="59"/>
    </row>
    <row r="1319" spans="1:12" s="14" customFormat="1" ht="16.100000000000001" thickBot="1" x14ac:dyDescent="0.95">
      <c r="A1319" s="15"/>
      <c r="B1319" s="13"/>
      <c r="C1319" s="13"/>
      <c r="D1319" s="13"/>
      <c r="E1319" s="13"/>
      <c r="F1319" s="13"/>
      <c r="G1319" s="13"/>
      <c r="H1319" s="67" t="str">
        <f t="shared" si="23"/>
        <v>Service Rig/Anchors</v>
      </c>
      <c r="I1319" s="68"/>
      <c r="J1319" s="18"/>
      <c r="K1319" s="58">
        <v>0</v>
      </c>
      <c r="L1319" s="59"/>
    </row>
    <row r="1320" spans="1:12" s="14" customFormat="1" ht="16.100000000000001" thickBot="1" x14ac:dyDescent="0.95">
      <c r="A1320" s="15"/>
      <c r="B1320" s="13"/>
      <c r="C1320" s="13"/>
      <c r="D1320" s="13"/>
      <c r="E1320" s="13"/>
      <c r="F1320" s="13"/>
      <c r="G1320" s="13"/>
      <c r="H1320" s="67" t="str">
        <f t="shared" si="23"/>
        <v>E-Line/Slickline</v>
      </c>
      <c r="I1320" s="68"/>
      <c r="J1320" s="18"/>
      <c r="K1320" s="58">
        <v>0</v>
      </c>
      <c r="L1320" s="59"/>
    </row>
    <row r="1321" spans="1:12" s="14" customFormat="1" ht="16.100000000000001" thickBot="1" x14ac:dyDescent="0.95">
      <c r="A1321" s="15"/>
      <c r="B1321" s="13"/>
      <c r="C1321" s="13"/>
      <c r="D1321" s="13"/>
      <c r="E1321" s="13"/>
      <c r="F1321" s="13"/>
      <c r="G1321" s="13"/>
      <c r="H1321" s="67" t="str">
        <f t="shared" si="23"/>
        <v>Stimulation</v>
      </c>
      <c r="I1321" s="68"/>
      <c r="J1321" s="18"/>
      <c r="K1321" s="58">
        <v>0</v>
      </c>
      <c r="L1321" s="59"/>
    </row>
    <row r="1322" spans="1:12" s="14" customFormat="1" ht="16.100000000000001" thickBot="1" x14ac:dyDescent="0.95">
      <c r="A1322" s="15"/>
      <c r="B1322" s="13"/>
      <c r="C1322" s="13"/>
      <c r="D1322" s="13"/>
      <c r="E1322" s="13"/>
      <c r="F1322" s="13"/>
      <c r="G1322" s="13"/>
      <c r="H1322" s="67" t="str">
        <f t="shared" si="23"/>
        <v>Cementing</v>
      </c>
      <c r="I1322" s="68"/>
      <c r="J1322" s="18"/>
      <c r="K1322" s="58">
        <v>0</v>
      </c>
      <c r="L1322" s="59"/>
    </row>
    <row r="1323" spans="1:12" s="14" customFormat="1" ht="16.100000000000001" thickBot="1" x14ac:dyDescent="0.95">
      <c r="A1323" s="15"/>
      <c r="B1323" s="13"/>
      <c r="C1323" s="13"/>
      <c r="D1323" s="13"/>
      <c r="E1323" s="13"/>
      <c r="F1323" s="13"/>
      <c r="G1323" s="13"/>
      <c r="H1323" s="67" t="str">
        <f t="shared" si="23"/>
        <v>Coiled Tubing</v>
      </c>
      <c r="I1323" s="68"/>
      <c r="J1323" s="18"/>
      <c r="K1323" s="58">
        <v>0</v>
      </c>
      <c r="L1323" s="59"/>
    </row>
    <row r="1324" spans="1:12" s="14" customFormat="1" ht="16.100000000000001" thickBot="1" x14ac:dyDescent="0.95">
      <c r="A1324" s="15"/>
      <c r="B1324" s="13"/>
      <c r="C1324" s="13"/>
      <c r="D1324" s="13"/>
      <c r="E1324" s="13"/>
      <c r="F1324" s="13"/>
      <c r="G1324" s="13"/>
      <c r="H1324" s="67" t="str">
        <f t="shared" si="23"/>
        <v>Testing</v>
      </c>
      <c r="I1324" s="68"/>
      <c r="J1324" s="18"/>
      <c r="K1324" s="58">
        <v>0</v>
      </c>
      <c r="L1324" s="59"/>
    </row>
    <row r="1325" spans="1:12" s="14" customFormat="1" ht="16.100000000000001" thickBot="1" x14ac:dyDescent="0.95">
      <c r="A1325" s="15"/>
      <c r="B1325" s="13"/>
      <c r="C1325" s="13"/>
      <c r="D1325" s="13"/>
      <c r="E1325" s="13"/>
      <c r="F1325" s="13"/>
      <c r="G1325" s="13"/>
      <c r="H1325" s="67" t="str">
        <f t="shared" si="23"/>
        <v>Safety Equipment</v>
      </c>
      <c r="I1325" s="68"/>
      <c r="J1325" s="18"/>
      <c r="K1325" s="58">
        <v>0</v>
      </c>
      <c r="L1325" s="59"/>
    </row>
    <row r="1326" spans="1:12" s="14" customFormat="1" ht="16.100000000000001" thickBot="1" x14ac:dyDescent="0.95">
      <c r="A1326" s="15"/>
      <c r="B1326" s="13"/>
      <c r="C1326" s="13"/>
      <c r="D1326" s="13"/>
      <c r="E1326" s="13"/>
      <c r="F1326" s="13"/>
      <c r="G1326" s="13"/>
      <c r="H1326" s="67" t="str">
        <f t="shared" si="23"/>
        <v>Hot Oil Unit</v>
      </c>
      <c r="I1326" s="68"/>
      <c r="J1326" s="18"/>
      <c r="K1326" s="58">
        <v>0</v>
      </c>
      <c r="L1326" s="59"/>
    </row>
    <row r="1327" spans="1:12" s="14" customFormat="1" ht="16.100000000000001" thickBot="1" x14ac:dyDescent="0.95">
      <c r="A1327" s="15"/>
      <c r="B1327" s="13"/>
      <c r="C1327" s="13"/>
      <c r="D1327" s="13"/>
      <c r="E1327" s="13"/>
      <c r="F1327" s="13"/>
      <c r="G1327" s="13"/>
      <c r="H1327" s="67" t="str">
        <f t="shared" si="23"/>
        <v>Trucking/Transportation</v>
      </c>
      <c r="I1327" s="68"/>
      <c r="J1327" s="18"/>
      <c r="K1327" s="58">
        <v>0</v>
      </c>
      <c r="L1327" s="59"/>
    </row>
    <row r="1328" spans="1:12" s="14" customFormat="1" ht="16.100000000000001" thickBot="1" x14ac:dyDescent="0.95">
      <c r="A1328" s="15"/>
      <c r="B1328" s="13"/>
      <c r="C1328" s="13"/>
      <c r="D1328" s="13"/>
      <c r="E1328" s="13"/>
      <c r="F1328" s="13"/>
      <c r="G1328" s="13"/>
      <c r="H1328" s="67" t="str">
        <f t="shared" si="23"/>
        <v>Rental Equipment</v>
      </c>
      <c r="I1328" s="68"/>
      <c r="J1328" s="18"/>
      <c r="K1328" s="58">
        <v>0</v>
      </c>
      <c r="L1328" s="59"/>
    </row>
    <row r="1329" spans="1:12" s="14" customFormat="1" ht="16.100000000000001" thickBot="1" x14ac:dyDescent="0.95">
      <c r="A1329" s="15"/>
      <c r="B1329" s="13"/>
      <c r="C1329" s="13"/>
      <c r="D1329" s="13"/>
      <c r="E1329" s="13"/>
      <c r="F1329" s="13"/>
      <c r="G1329" s="13"/>
      <c r="H1329" s="67" t="str">
        <f t="shared" si="23"/>
        <v>Materials</v>
      </c>
      <c r="I1329" s="68"/>
      <c r="J1329" s="18"/>
      <c r="K1329" s="58">
        <v>0</v>
      </c>
      <c r="L1329" s="59"/>
    </row>
    <row r="1330" spans="1:12" s="14" customFormat="1" ht="16.100000000000001" thickBot="1" x14ac:dyDescent="0.95">
      <c r="A1330" s="15"/>
      <c r="B1330" s="13"/>
      <c r="C1330" s="13"/>
      <c r="D1330" s="13"/>
      <c r="E1330" s="13"/>
      <c r="F1330" s="13"/>
      <c r="G1330" s="13"/>
      <c r="H1330" s="67" t="str">
        <f t="shared" si="23"/>
        <v>Wellsite Supervision</v>
      </c>
      <c r="I1330" s="68"/>
      <c r="J1330" s="18"/>
      <c r="K1330" s="58">
        <v>0</v>
      </c>
      <c r="L1330" s="59"/>
    </row>
    <row r="1331" spans="1:12" s="14" customFormat="1" ht="16.100000000000001" thickBot="1" x14ac:dyDescent="0.95">
      <c r="A1331" s="15"/>
      <c r="B1331" s="13"/>
      <c r="C1331" s="13"/>
      <c r="D1331" s="13"/>
      <c r="E1331" s="13"/>
      <c r="F1331" s="13"/>
      <c r="G1331" s="13"/>
      <c r="H1331" s="67" t="str">
        <f t="shared" si="23"/>
        <v>Miscellaneous</v>
      </c>
      <c r="I1331" s="68"/>
      <c r="J1331" s="18"/>
      <c r="K1331" s="58">
        <v>0</v>
      </c>
      <c r="L1331" s="59"/>
    </row>
    <row r="1332" spans="1:12" s="14" customFormat="1" ht="16.100000000000001" thickBot="1" x14ac:dyDescent="0.95">
      <c r="A1332" s="15"/>
      <c r="B1332" s="13"/>
      <c r="C1332" s="13"/>
      <c r="D1332" s="13"/>
      <c r="E1332" s="13"/>
      <c r="F1332" s="13"/>
      <c r="G1332" s="13"/>
      <c r="H1332" s="67">
        <f t="shared" si="23"/>
        <v>0</v>
      </c>
      <c r="I1332" s="68"/>
      <c r="J1332" s="18"/>
      <c r="K1332" s="58"/>
      <c r="L1332" s="59"/>
    </row>
    <row r="1333" spans="1:12" s="14" customFormat="1" ht="16.100000000000001" thickBot="1" x14ac:dyDescent="0.95">
      <c r="A1333" s="15"/>
      <c r="B1333" s="13"/>
      <c r="C1333" s="13"/>
      <c r="D1333" s="13"/>
      <c r="E1333" s="13"/>
      <c r="F1333" s="13"/>
      <c r="G1333" s="13"/>
      <c r="H1333" s="67">
        <f t="shared" si="23"/>
        <v>0</v>
      </c>
      <c r="I1333" s="68"/>
      <c r="J1333" s="18"/>
      <c r="K1333" s="58"/>
      <c r="L1333" s="59"/>
    </row>
    <row r="1334" spans="1:12" s="14" customFormat="1" ht="16.100000000000001" thickBot="1" x14ac:dyDescent="0.95">
      <c r="A1334" s="15"/>
      <c r="B1334" s="13"/>
      <c r="C1334" s="13"/>
      <c r="D1334" s="13"/>
      <c r="E1334" s="13"/>
      <c r="F1334" s="13"/>
      <c r="G1334" s="13"/>
      <c r="H1334" s="67">
        <f t="shared" si="23"/>
        <v>0</v>
      </c>
      <c r="I1334" s="68"/>
      <c r="J1334" s="18"/>
      <c r="K1334" s="58"/>
      <c r="L1334" s="59"/>
    </row>
    <row r="1335" spans="1:12" s="14" customFormat="1" ht="16.100000000000001" thickBot="1" x14ac:dyDescent="0.95">
      <c r="A1335" s="15"/>
      <c r="B1335" s="13"/>
      <c r="C1335" s="13"/>
      <c r="D1335" s="13"/>
      <c r="E1335" s="13"/>
      <c r="F1335" s="13"/>
      <c r="G1335" s="13"/>
      <c r="H1335" s="67">
        <f t="shared" si="23"/>
        <v>0</v>
      </c>
      <c r="I1335" s="68"/>
      <c r="J1335" s="18"/>
      <c r="K1335" s="58"/>
      <c r="L1335" s="59"/>
    </row>
    <row r="1336" spans="1:12" s="14" customFormat="1" ht="16.100000000000001" thickBot="1" x14ac:dyDescent="0.95">
      <c r="A1336" s="15"/>
      <c r="B1336" s="13"/>
      <c r="C1336" s="13"/>
      <c r="D1336" s="13"/>
      <c r="E1336" s="13"/>
      <c r="F1336" s="13"/>
      <c r="G1336" s="13"/>
      <c r="H1336" s="67">
        <f t="shared" si="23"/>
        <v>0</v>
      </c>
      <c r="I1336" s="68"/>
      <c r="J1336" s="18"/>
      <c r="K1336" s="58"/>
      <c r="L1336" s="59"/>
    </row>
    <row r="1337" spans="1:12" s="14" customFormat="1" ht="16.100000000000001" thickBot="1" x14ac:dyDescent="0.95">
      <c r="A1337" s="15"/>
      <c r="B1337" s="13"/>
      <c r="C1337" s="13"/>
      <c r="D1337" s="13"/>
      <c r="E1337" s="13"/>
      <c r="F1337" s="13"/>
      <c r="G1337" s="13"/>
      <c r="H1337" s="67">
        <f t="shared" si="23"/>
        <v>0</v>
      </c>
      <c r="I1337" s="68"/>
      <c r="J1337" s="18"/>
      <c r="K1337" s="58"/>
      <c r="L1337" s="59"/>
    </row>
    <row r="1338" spans="1:12" s="14" customFormat="1" ht="16.100000000000001" thickBot="1" x14ac:dyDescent="0.95">
      <c r="A1338" s="15"/>
      <c r="B1338" s="13"/>
      <c r="C1338" s="13"/>
      <c r="D1338" s="13"/>
      <c r="E1338" s="13"/>
      <c r="F1338" s="13"/>
      <c r="G1338" s="13"/>
      <c r="H1338" s="67">
        <f t="shared" si="23"/>
        <v>0</v>
      </c>
      <c r="I1338" s="68"/>
      <c r="J1338" s="18"/>
      <c r="K1338" s="58"/>
      <c r="L1338" s="59"/>
    </row>
    <row r="1339" spans="1:12" s="14" customFormat="1" ht="16.100000000000001" thickBot="1" x14ac:dyDescent="0.95">
      <c r="A1339" s="15"/>
      <c r="B1339" s="13"/>
      <c r="C1339" s="13"/>
      <c r="D1339" s="13"/>
      <c r="E1339" s="13"/>
      <c r="F1339" s="13"/>
      <c r="G1339" s="13"/>
      <c r="H1339" s="67">
        <f t="shared" si="23"/>
        <v>0</v>
      </c>
      <c r="I1339" s="68"/>
      <c r="J1339" s="18"/>
      <c r="K1339" s="58"/>
      <c r="L1339" s="59"/>
    </row>
    <row r="1340" spans="1:12" ht="13.1" x14ac:dyDescent="0.7">
      <c r="A1340" s="19" t="s">
        <v>31</v>
      </c>
      <c r="B1340" s="20"/>
      <c r="C1340" s="20"/>
      <c r="D1340" s="87">
        <f>IF(J1302=0,0,J1302+1)</f>
        <v>25</v>
      </c>
      <c r="E1340" s="87"/>
      <c r="F1340" s="20"/>
      <c r="G1340" s="20"/>
      <c r="H1340" s="20"/>
      <c r="I1340" s="20"/>
      <c r="J1340" s="20"/>
      <c r="K1340" s="20"/>
      <c r="L1340" s="21"/>
    </row>
    <row r="1341" spans="1:12" x14ac:dyDescent="0.65">
      <c r="A1341" s="22"/>
      <c r="B1341" s="23"/>
      <c r="C1341" s="23"/>
      <c r="D1341" s="23"/>
      <c r="E1341" s="23"/>
      <c r="F1341" s="23"/>
      <c r="G1341" s="23"/>
      <c r="H1341" s="23"/>
      <c r="I1341" s="23"/>
      <c r="J1341" s="23"/>
      <c r="K1341" s="23"/>
      <c r="L1341" s="24"/>
    </row>
    <row r="1342" spans="1:12" ht="13.75" thickBot="1" x14ac:dyDescent="0.85">
      <c r="A1342" s="147" t="s">
        <v>112</v>
      </c>
      <c r="B1342" s="148"/>
      <c r="C1342" s="148"/>
      <c r="D1342" s="146" t="str">
        <f>D1288</f>
        <v>English Values</v>
      </c>
      <c r="E1342" s="146"/>
      <c r="F1342" s="2"/>
      <c r="G1342" s="25"/>
      <c r="H1342" s="25"/>
      <c r="I1342" s="25"/>
      <c r="J1342" s="25"/>
      <c r="K1342" s="25"/>
      <c r="L1342" s="26"/>
    </row>
    <row r="1343" spans="1:12" ht="15.45" x14ac:dyDescent="0.8">
      <c r="A1343" s="27" t="s">
        <v>32</v>
      </c>
      <c r="B1343" s="28"/>
      <c r="C1343" s="52">
        <f>C1289</f>
        <v>0</v>
      </c>
      <c r="D1343" s="52"/>
      <c r="E1343" s="29" t="s">
        <v>33</v>
      </c>
      <c r="F1343" s="30">
        <f>F1289</f>
        <v>0</v>
      </c>
      <c r="G1343" s="31" t="s">
        <v>34</v>
      </c>
      <c r="H1343" s="32">
        <v>0</v>
      </c>
      <c r="I1343" s="53" t="s">
        <v>36</v>
      </c>
      <c r="J1343" s="53"/>
      <c r="K1343" s="33"/>
      <c r="L1343" s="34" t="str">
        <f>L1289</f>
        <v>° F</v>
      </c>
    </row>
    <row r="1344" spans="1:12" x14ac:dyDescent="0.65">
      <c r="A1344" s="1" t="s">
        <v>38</v>
      </c>
      <c r="B1344" s="2"/>
      <c r="C1344" s="2"/>
      <c r="D1344" s="2" t="s">
        <v>39</v>
      </c>
      <c r="E1344" s="2"/>
      <c r="F1344" s="2">
        <v>0</v>
      </c>
      <c r="G1344" s="2"/>
      <c r="H1344" s="35" t="s">
        <v>40</v>
      </c>
      <c r="I1344" s="2"/>
      <c r="J1344" s="2"/>
      <c r="K1344" s="72">
        <f>SUM(K1314:L1339)</f>
        <v>0</v>
      </c>
      <c r="L1344" s="73"/>
    </row>
    <row r="1345" spans="1:12" x14ac:dyDescent="0.65">
      <c r="A1345" s="1"/>
      <c r="B1345" s="2"/>
      <c r="C1345" s="2"/>
      <c r="D1345" s="36" t="s">
        <v>41</v>
      </c>
      <c r="E1345" s="36" t="s">
        <v>42</v>
      </c>
      <c r="F1345" s="36" t="s">
        <v>53</v>
      </c>
      <c r="G1345" s="2"/>
      <c r="H1345" s="37" t="s">
        <v>43</v>
      </c>
      <c r="I1345" s="2"/>
      <c r="J1345" s="2"/>
      <c r="K1345" s="72">
        <f>K1292</f>
        <v>0</v>
      </c>
      <c r="L1345" s="73"/>
    </row>
    <row r="1346" spans="1:12" ht="13.5" thickBot="1" x14ac:dyDescent="0.8">
      <c r="A1346" s="117" t="s">
        <v>55</v>
      </c>
      <c r="B1346" s="2"/>
      <c r="C1346" s="2"/>
      <c r="D1346" s="119">
        <f>IF(D1350&gt;0,D1348-D1350,D1348+D1349+D1347)</f>
        <v>0</v>
      </c>
      <c r="E1346" s="119">
        <f>IF(E1350&gt;0,E1348-E1350,E1348+E1349+E1347)</f>
        <v>0</v>
      </c>
      <c r="F1346" s="119">
        <f>IF(F1350&gt;0,F1348-F1350,F1348+F1349+F1347)</f>
        <v>0</v>
      </c>
      <c r="G1346" s="2"/>
      <c r="H1346" s="37" t="s">
        <v>44</v>
      </c>
      <c r="I1346" s="2"/>
      <c r="J1346" s="2"/>
      <c r="K1346" s="74">
        <f>K1344+K1345</f>
        <v>0</v>
      </c>
      <c r="L1346" s="75"/>
    </row>
    <row r="1347" spans="1:12" ht="13.5" thickTop="1" x14ac:dyDescent="0.65">
      <c r="A1347" s="38" t="s">
        <v>56</v>
      </c>
      <c r="B1347" s="2"/>
      <c r="C1347" s="2"/>
      <c r="D1347" s="120"/>
      <c r="E1347" s="120"/>
      <c r="F1347" s="120"/>
      <c r="G1347" s="2"/>
      <c r="H1347" s="37"/>
      <c r="I1347" s="2"/>
      <c r="J1347" s="2"/>
      <c r="K1347" s="39"/>
      <c r="L1347" s="40"/>
    </row>
    <row r="1348" spans="1:12" x14ac:dyDescent="0.65">
      <c r="A1348" s="117" t="s">
        <v>57</v>
      </c>
      <c r="B1348" s="2"/>
      <c r="C1348" s="2"/>
      <c r="D1348" s="120"/>
      <c r="E1348" s="120"/>
      <c r="F1348" s="120"/>
      <c r="G1348" s="2"/>
      <c r="H1348" s="41" t="s">
        <v>45</v>
      </c>
      <c r="I1348" s="23"/>
      <c r="J1348" s="23"/>
      <c r="K1348" s="83">
        <f>K1294</f>
        <v>0</v>
      </c>
      <c r="L1348" s="84"/>
    </row>
    <row r="1349" spans="1:12" x14ac:dyDescent="0.65">
      <c r="A1349" s="117" t="s">
        <v>58</v>
      </c>
      <c r="B1349" s="2"/>
      <c r="C1349" s="2"/>
      <c r="D1349" s="120"/>
      <c r="E1349" s="120"/>
      <c r="F1349" s="120"/>
      <c r="G1349" s="2"/>
      <c r="H1349" s="90">
        <f>H1295</f>
        <v>0</v>
      </c>
      <c r="I1349" s="91"/>
      <c r="J1349" s="92"/>
      <c r="K1349" s="88">
        <f>K1295</f>
        <v>0</v>
      </c>
      <c r="L1349" s="89"/>
    </row>
    <row r="1350" spans="1:12" ht="13.5" thickBot="1" x14ac:dyDescent="0.8">
      <c r="A1350" s="118" t="s">
        <v>59</v>
      </c>
      <c r="B1350" s="25"/>
      <c r="C1350" s="25"/>
      <c r="D1350" s="121"/>
      <c r="E1350" s="121"/>
      <c r="F1350" s="121"/>
      <c r="G1350" s="25"/>
      <c r="H1350" s="78" t="s">
        <v>46</v>
      </c>
      <c r="I1350" s="79"/>
      <c r="J1350" s="80"/>
      <c r="K1350" s="78" t="s">
        <v>47</v>
      </c>
      <c r="L1350" s="81"/>
    </row>
    <row r="1351" spans="1:12" ht="13.5" thickBot="1" x14ac:dyDescent="0.8">
      <c r="A1351" s="43"/>
      <c r="B1351" s="43"/>
      <c r="C1351" s="43"/>
      <c r="D1351" s="44"/>
      <c r="E1351" s="44"/>
      <c r="F1351" s="44"/>
      <c r="G1351" s="43"/>
      <c r="H1351" s="45"/>
      <c r="I1351" s="45"/>
      <c r="J1351" s="45"/>
      <c r="K1351" s="45"/>
      <c r="L1351" s="45"/>
    </row>
    <row r="1352" spans="1:12" ht="13.1" x14ac:dyDescent="0.7">
      <c r="A1352" s="49" t="str">
        <f>A1298</f>
        <v>DATA SUMMARY</v>
      </c>
      <c r="B1352" s="50"/>
      <c r="C1352" s="50"/>
      <c r="D1352" s="50"/>
      <c r="E1352" s="50"/>
      <c r="F1352" s="50"/>
      <c r="G1352" s="50"/>
      <c r="H1352" s="50"/>
      <c r="I1352" s="50"/>
      <c r="J1352" s="50"/>
      <c r="K1352" s="50"/>
      <c r="L1352" s="51"/>
    </row>
    <row r="1353" spans="1:12" x14ac:dyDescent="0.65">
      <c r="A1353" s="1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4"/>
    </row>
    <row r="1354" spans="1:12" x14ac:dyDescent="0.65">
      <c r="A1354" s="1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4"/>
    </row>
    <row r="1355" spans="1:12" x14ac:dyDescent="0.65">
      <c r="A1355" s="1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4"/>
    </row>
    <row r="1356" spans="1:12" ht="13.1" x14ac:dyDescent="0.7">
      <c r="A1356" s="5" t="s">
        <v>1</v>
      </c>
      <c r="B1356" s="2">
        <f>B1302</f>
        <v>0</v>
      </c>
      <c r="C1356" s="2"/>
      <c r="D1356" s="2"/>
      <c r="E1356" s="2"/>
      <c r="F1356" s="2"/>
      <c r="G1356" s="6" t="s">
        <v>2</v>
      </c>
      <c r="H1356" s="6"/>
      <c r="I1356" s="2"/>
      <c r="J1356" s="94">
        <f>IF(J1302="Work Start",0,J1302+1)</f>
        <v>25</v>
      </c>
      <c r="K1356" s="94"/>
      <c r="L1356" s="95"/>
    </row>
    <row r="1357" spans="1:12" ht="13.1" x14ac:dyDescent="0.7">
      <c r="A1357" s="1"/>
      <c r="B1357" s="2"/>
      <c r="C1357" s="2"/>
      <c r="D1357" s="2"/>
      <c r="E1357" s="2"/>
      <c r="F1357" s="2"/>
      <c r="G1357" s="6"/>
      <c r="H1357" s="6"/>
      <c r="I1357" s="2"/>
      <c r="J1357" s="2"/>
      <c r="K1357" s="2"/>
      <c r="L1357" s="4"/>
    </row>
    <row r="1358" spans="1:12" ht="13.1" x14ac:dyDescent="0.7">
      <c r="A1358" s="5" t="s">
        <v>3</v>
      </c>
      <c r="B1358" s="2"/>
      <c r="C1358" s="54">
        <f>C1304</f>
        <v>0</v>
      </c>
      <c r="D1358" s="55"/>
      <c r="E1358" s="55"/>
      <c r="F1358" s="55"/>
      <c r="G1358" s="55"/>
      <c r="H1358" s="6" t="s">
        <v>4</v>
      </c>
      <c r="I1358" s="3">
        <f>I1304+1</f>
        <v>26</v>
      </c>
      <c r="J1358" s="2"/>
      <c r="K1358" s="2"/>
      <c r="L1358" s="4"/>
    </row>
    <row r="1359" spans="1:12" ht="13.1" x14ac:dyDescent="0.7">
      <c r="A1359" s="5"/>
      <c r="B1359" s="2"/>
      <c r="C1359" s="55"/>
      <c r="D1359" s="55"/>
      <c r="E1359" s="55"/>
      <c r="F1359" s="55"/>
      <c r="G1359" s="55"/>
      <c r="H1359" s="2" t="s">
        <v>5</v>
      </c>
      <c r="I1359" s="60">
        <f>I1305</f>
        <v>0</v>
      </c>
      <c r="J1359" s="93"/>
      <c r="K1359" s="2"/>
      <c r="L1359" s="4"/>
    </row>
    <row r="1360" spans="1:12" ht="13.1" x14ac:dyDescent="0.7">
      <c r="A1360" s="5" t="s">
        <v>6</v>
      </c>
      <c r="B1360" s="2"/>
      <c r="C1360" s="2" t="s">
        <v>50</v>
      </c>
      <c r="D1360" s="2"/>
      <c r="E1360" s="6" t="s">
        <v>7</v>
      </c>
      <c r="F1360" s="6"/>
      <c r="G1360" s="47">
        <f>G1305</f>
        <v>0</v>
      </c>
      <c r="H1360" s="47"/>
      <c r="I1360" s="47">
        <f>I1305</f>
        <v>0</v>
      </c>
      <c r="J1360" s="47"/>
      <c r="K1360" s="7"/>
      <c r="L1360" s="8"/>
    </row>
    <row r="1361" spans="1:12" x14ac:dyDescent="0.65">
      <c r="A1361" s="1"/>
      <c r="B1361" s="2"/>
      <c r="C1361" s="2"/>
      <c r="D1361" s="2"/>
      <c r="E1361" s="2"/>
      <c r="F1361" s="2"/>
      <c r="G1361" s="56">
        <f>G1306</f>
        <v>0</v>
      </c>
      <c r="H1361" s="56"/>
      <c r="I1361" s="82">
        <f>I1306</f>
        <v>0</v>
      </c>
      <c r="J1361" s="82"/>
      <c r="K1361" s="9"/>
      <c r="L1361" s="10"/>
    </row>
    <row r="1362" spans="1:12" x14ac:dyDescent="0.65">
      <c r="A1362" s="1"/>
      <c r="B1362" s="2"/>
      <c r="C1362" s="2">
        <v>0</v>
      </c>
      <c r="D1362" s="2"/>
      <c r="E1362" s="2"/>
      <c r="F1362" s="2"/>
      <c r="G1362" s="57">
        <f>G1307</f>
        <v>0</v>
      </c>
      <c r="H1362" s="57"/>
      <c r="I1362" s="57">
        <f>I1307</f>
        <v>0</v>
      </c>
      <c r="J1362" s="57"/>
      <c r="K1362" s="7"/>
      <c r="L1362" s="8"/>
    </row>
    <row r="1363" spans="1:12" x14ac:dyDescent="0.65">
      <c r="A1363" s="1"/>
      <c r="B1363" s="2"/>
      <c r="C1363" s="2"/>
      <c r="D1363" s="2"/>
      <c r="E1363" s="2"/>
      <c r="F1363" s="2"/>
      <c r="G1363" s="82">
        <f>G1308</f>
        <v>0</v>
      </c>
      <c r="H1363" s="82"/>
      <c r="I1363" s="82">
        <f>I1308</f>
        <v>0</v>
      </c>
      <c r="J1363" s="82"/>
      <c r="K1363" s="9"/>
      <c r="L1363" s="10"/>
    </row>
    <row r="1364" spans="1:12" x14ac:dyDescent="0.65">
      <c r="A1364" s="1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4"/>
    </row>
    <row r="1365" spans="1:12" ht="13.75" thickBot="1" x14ac:dyDescent="0.85">
      <c r="A1365" s="11"/>
      <c r="B1365" s="25"/>
      <c r="C1365" s="25"/>
      <c r="D1365" s="86" t="s">
        <v>8</v>
      </c>
      <c r="E1365" s="86"/>
      <c r="F1365" s="86"/>
      <c r="G1365" s="86"/>
      <c r="H1365" s="86"/>
      <c r="I1365" s="25"/>
      <c r="J1365" s="25"/>
      <c r="K1365" s="25"/>
      <c r="L1365" s="26"/>
    </row>
    <row r="1366" spans="1:12" s="14" customFormat="1" ht="16.100000000000001" thickBot="1" x14ac:dyDescent="0.95">
      <c r="A1366" s="46"/>
      <c r="B1366" s="13"/>
      <c r="C1366" s="13"/>
      <c r="D1366" s="13"/>
      <c r="E1366" s="13"/>
      <c r="F1366" s="13"/>
      <c r="G1366" s="13"/>
      <c r="H1366" s="62" t="s">
        <v>9</v>
      </c>
      <c r="I1366" s="63"/>
      <c r="J1366" s="63"/>
      <c r="K1366" s="63"/>
      <c r="L1366" s="64"/>
    </row>
    <row r="1367" spans="1:12" s="14" customFormat="1" ht="16.100000000000001" thickBot="1" x14ac:dyDescent="0.95">
      <c r="A1367" s="15"/>
      <c r="B1367" s="13"/>
      <c r="C1367" s="13"/>
      <c r="D1367" s="13"/>
      <c r="E1367" s="13"/>
      <c r="F1367" s="13"/>
      <c r="G1367" s="13"/>
      <c r="H1367" s="65" t="s">
        <v>10</v>
      </c>
      <c r="I1367" s="65"/>
      <c r="J1367" s="16" t="s">
        <v>11</v>
      </c>
      <c r="K1367" s="66" t="s">
        <v>12</v>
      </c>
      <c r="L1367" s="66"/>
    </row>
    <row r="1368" spans="1:12" s="14" customFormat="1" ht="16.100000000000001" thickBot="1" x14ac:dyDescent="0.95">
      <c r="A1368" s="15"/>
      <c r="B1368" s="13"/>
      <c r="C1368" s="13"/>
      <c r="D1368" s="13"/>
      <c r="E1368" s="13"/>
      <c r="F1368" s="13"/>
      <c r="G1368" s="13"/>
      <c r="H1368" s="67" t="str">
        <f>H1314</f>
        <v>Wellhead Equipment</v>
      </c>
      <c r="I1368" s="68"/>
      <c r="J1368" s="17"/>
      <c r="K1368" s="69">
        <v>0</v>
      </c>
      <c r="L1368" s="70"/>
    </row>
    <row r="1369" spans="1:12" s="14" customFormat="1" ht="16.100000000000001" thickBot="1" x14ac:dyDescent="0.95">
      <c r="A1369" s="15"/>
      <c r="B1369" s="13"/>
      <c r="C1369" s="13"/>
      <c r="D1369" s="13"/>
      <c r="E1369" s="13"/>
      <c r="F1369" s="13"/>
      <c r="G1369" s="13"/>
      <c r="H1369" s="67" t="str">
        <f t="shared" ref="H1369:H1393" si="24">H1315</f>
        <v>Tubing/Nipples</v>
      </c>
      <c r="I1369" s="68"/>
      <c r="J1369" s="18"/>
      <c r="K1369" s="58">
        <v>0</v>
      </c>
      <c r="L1369" s="59"/>
    </row>
    <row r="1370" spans="1:12" s="14" customFormat="1" ht="16.100000000000001" thickBot="1" x14ac:dyDescent="0.95">
      <c r="A1370" s="15"/>
      <c r="B1370" s="13"/>
      <c r="C1370" s="13"/>
      <c r="D1370" s="13"/>
      <c r="E1370" s="13"/>
      <c r="F1370" s="13"/>
      <c r="G1370" s="13"/>
      <c r="H1370" s="67" t="str">
        <f t="shared" si="24"/>
        <v>Packers</v>
      </c>
      <c r="I1370" s="68"/>
      <c r="J1370" s="18"/>
      <c r="K1370" s="58">
        <v>0</v>
      </c>
      <c r="L1370" s="59"/>
    </row>
    <row r="1371" spans="1:12" s="14" customFormat="1" ht="16.100000000000001" thickBot="1" x14ac:dyDescent="0.95">
      <c r="A1371" s="15"/>
      <c r="B1371" s="13"/>
      <c r="C1371" s="13"/>
      <c r="D1371" s="13"/>
      <c r="E1371" s="13"/>
      <c r="F1371" s="13"/>
      <c r="G1371" s="13"/>
      <c r="H1371" s="67" t="str">
        <f t="shared" si="24"/>
        <v>Pump/Rods</v>
      </c>
      <c r="I1371" s="68"/>
      <c r="J1371" s="18"/>
      <c r="K1371" s="58">
        <v>0</v>
      </c>
      <c r="L1371" s="59"/>
    </row>
    <row r="1372" spans="1:12" s="14" customFormat="1" ht="16.100000000000001" thickBot="1" x14ac:dyDescent="0.95">
      <c r="A1372" s="15"/>
      <c r="B1372" s="13"/>
      <c r="C1372" s="13"/>
      <c r="D1372" s="13"/>
      <c r="E1372" s="13"/>
      <c r="F1372" s="13"/>
      <c r="G1372" s="13"/>
      <c r="H1372" s="67" t="str">
        <f t="shared" si="24"/>
        <v>Bridge Plug(s)</v>
      </c>
      <c r="I1372" s="68"/>
      <c r="J1372" s="18"/>
      <c r="K1372" s="58">
        <v>0</v>
      </c>
      <c r="L1372" s="59"/>
    </row>
    <row r="1373" spans="1:12" s="14" customFormat="1" ht="16.100000000000001" thickBot="1" x14ac:dyDescent="0.95">
      <c r="A1373" s="15"/>
      <c r="B1373" s="13"/>
      <c r="C1373" s="13"/>
      <c r="D1373" s="13"/>
      <c r="E1373" s="13"/>
      <c r="F1373" s="13"/>
      <c r="G1373" s="13"/>
      <c r="H1373" s="67" t="str">
        <f t="shared" si="24"/>
        <v>Service Rig/Anchors</v>
      </c>
      <c r="I1373" s="68"/>
      <c r="J1373" s="18"/>
      <c r="K1373" s="58">
        <v>0</v>
      </c>
      <c r="L1373" s="59"/>
    </row>
    <row r="1374" spans="1:12" s="14" customFormat="1" ht="16.100000000000001" thickBot="1" x14ac:dyDescent="0.95">
      <c r="A1374" s="15"/>
      <c r="B1374" s="13"/>
      <c r="C1374" s="13"/>
      <c r="D1374" s="13"/>
      <c r="E1374" s="13"/>
      <c r="F1374" s="13"/>
      <c r="G1374" s="13"/>
      <c r="H1374" s="67" t="str">
        <f t="shared" si="24"/>
        <v>E-Line/Slickline</v>
      </c>
      <c r="I1374" s="68"/>
      <c r="J1374" s="18"/>
      <c r="K1374" s="58">
        <v>0</v>
      </c>
      <c r="L1374" s="59"/>
    </row>
    <row r="1375" spans="1:12" s="14" customFormat="1" ht="16.100000000000001" thickBot="1" x14ac:dyDescent="0.95">
      <c r="A1375" s="15"/>
      <c r="B1375" s="13"/>
      <c r="C1375" s="13"/>
      <c r="D1375" s="13"/>
      <c r="E1375" s="13"/>
      <c r="F1375" s="13"/>
      <c r="G1375" s="13"/>
      <c r="H1375" s="67" t="str">
        <f t="shared" si="24"/>
        <v>Stimulation</v>
      </c>
      <c r="I1375" s="68"/>
      <c r="J1375" s="18"/>
      <c r="K1375" s="58">
        <v>0</v>
      </c>
      <c r="L1375" s="59"/>
    </row>
    <row r="1376" spans="1:12" s="14" customFormat="1" ht="16.100000000000001" thickBot="1" x14ac:dyDescent="0.95">
      <c r="A1376" s="15"/>
      <c r="B1376" s="13"/>
      <c r="C1376" s="13"/>
      <c r="D1376" s="13"/>
      <c r="E1376" s="13"/>
      <c r="F1376" s="13"/>
      <c r="G1376" s="13"/>
      <c r="H1376" s="67" t="str">
        <f t="shared" si="24"/>
        <v>Cementing</v>
      </c>
      <c r="I1376" s="68"/>
      <c r="J1376" s="18"/>
      <c r="K1376" s="58">
        <v>0</v>
      </c>
      <c r="L1376" s="59"/>
    </row>
    <row r="1377" spans="1:12" s="14" customFormat="1" ht="16.100000000000001" thickBot="1" x14ac:dyDescent="0.95">
      <c r="A1377" s="15"/>
      <c r="B1377" s="13"/>
      <c r="C1377" s="13"/>
      <c r="D1377" s="13"/>
      <c r="E1377" s="13"/>
      <c r="F1377" s="13"/>
      <c r="G1377" s="13"/>
      <c r="H1377" s="67" t="str">
        <f t="shared" si="24"/>
        <v>Coiled Tubing</v>
      </c>
      <c r="I1377" s="68"/>
      <c r="J1377" s="18"/>
      <c r="K1377" s="58">
        <v>0</v>
      </c>
      <c r="L1377" s="59"/>
    </row>
    <row r="1378" spans="1:12" s="14" customFormat="1" ht="16.100000000000001" thickBot="1" x14ac:dyDescent="0.95">
      <c r="A1378" s="15"/>
      <c r="B1378" s="13"/>
      <c r="C1378" s="13"/>
      <c r="D1378" s="13"/>
      <c r="E1378" s="13"/>
      <c r="F1378" s="13"/>
      <c r="G1378" s="13"/>
      <c r="H1378" s="67" t="str">
        <f t="shared" si="24"/>
        <v>Testing</v>
      </c>
      <c r="I1378" s="68"/>
      <c r="J1378" s="18"/>
      <c r="K1378" s="58">
        <v>0</v>
      </c>
      <c r="L1378" s="59"/>
    </row>
    <row r="1379" spans="1:12" s="14" customFormat="1" ht="16.100000000000001" thickBot="1" x14ac:dyDescent="0.95">
      <c r="A1379" s="15"/>
      <c r="B1379" s="13"/>
      <c r="C1379" s="13"/>
      <c r="D1379" s="13"/>
      <c r="E1379" s="13"/>
      <c r="F1379" s="13"/>
      <c r="G1379" s="13"/>
      <c r="H1379" s="67" t="str">
        <f t="shared" si="24"/>
        <v>Safety Equipment</v>
      </c>
      <c r="I1379" s="68"/>
      <c r="J1379" s="18"/>
      <c r="K1379" s="58">
        <v>0</v>
      </c>
      <c r="L1379" s="59"/>
    </row>
    <row r="1380" spans="1:12" s="14" customFormat="1" ht="16.100000000000001" thickBot="1" x14ac:dyDescent="0.95">
      <c r="A1380" s="15"/>
      <c r="B1380" s="13"/>
      <c r="C1380" s="13"/>
      <c r="D1380" s="13"/>
      <c r="E1380" s="13"/>
      <c r="F1380" s="13"/>
      <c r="G1380" s="13"/>
      <c r="H1380" s="67" t="str">
        <f t="shared" si="24"/>
        <v>Hot Oil Unit</v>
      </c>
      <c r="I1380" s="68"/>
      <c r="J1380" s="18"/>
      <c r="K1380" s="58">
        <v>0</v>
      </c>
      <c r="L1380" s="59"/>
    </row>
    <row r="1381" spans="1:12" s="14" customFormat="1" ht="16.100000000000001" thickBot="1" x14ac:dyDescent="0.95">
      <c r="A1381" s="15"/>
      <c r="B1381" s="13"/>
      <c r="C1381" s="13"/>
      <c r="D1381" s="13"/>
      <c r="E1381" s="13"/>
      <c r="F1381" s="13"/>
      <c r="G1381" s="13"/>
      <c r="H1381" s="67" t="str">
        <f t="shared" si="24"/>
        <v>Trucking/Transportation</v>
      </c>
      <c r="I1381" s="68"/>
      <c r="J1381" s="18"/>
      <c r="K1381" s="58">
        <v>0</v>
      </c>
      <c r="L1381" s="59"/>
    </row>
    <row r="1382" spans="1:12" s="14" customFormat="1" ht="16.100000000000001" thickBot="1" x14ac:dyDescent="0.95">
      <c r="A1382" s="15"/>
      <c r="B1382" s="13"/>
      <c r="C1382" s="13"/>
      <c r="D1382" s="13"/>
      <c r="E1382" s="13"/>
      <c r="F1382" s="13"/>
      <c r="G1382" s="13"/>
      <c r="H1382" s="67" t="str">
        <f t="shared" si="24"/>
        <v>Rental Equipment</v>
      </c>
      <c r="I1382" s="68"/>
      <c r="J1382" s="18"/>
      <c r="K1382" s="58">
        <v>0</v>
      </c>
      <c r="L1382" s="59"/>
    </row>
    <row r="1383" spans="1:12" s="14" customFormat="1" ht="16.100000000000001" thickBot="1" x14ac:dyDescent="0.95">
      <c r="A1383" s="15"/>
      <c r="B1383" s="13"/>
      <c r="C1383" s="13"/>
      <c r="D1383" s="13"/>
      <c r="E1383" s="13"/>
      <c r="F1383" s="13"/>
      <c r="G1383" s="13"/>
      <c r="H1383" s="67" t="str">
        <f t="shared" si="24"/>
        <v>Materials</v>
      </c>
      <c r="I1383" s="68"/>
      <c r="J1383" s="18"/>
      <c r="K1383" s="58">
        <v>0</v>
      </c>
      <c r="L1383" s="59"/>
    </row>
    <row r="1384" spans="1:12" s="14" customFormat="1" ht="16.100000000000001" thickBot="1" x14ac:dyDescent="0.95">
      <c r="A1384" s="15"/>
      <c r="B1384" s="13"/>
      <c r="C1384" s="13"/>
      <c r="D1384" s="13"/>
      <c r="E1384" s="13"/>
      <c r="F1384" s="13"/>
      <c r="G1384" s="13"/>
      <c r="H1384" s="67" t="str">
        <f t="shared" si="24"/>
        <v>Wellsite Supervision</v>
      </c>
      <c r="I1384" s="68"/>
      <c r="J1384" s="18"/>
      <c r="K1384" s="58">
        <v>0</v>
      </c>
      <c r="L1384" s="59"/>
    </row>
    <row r="1385" spans="1:12" s="14" customFormat="1" ht="16.100000000000001" thickBot="1" x14ac:dyDescent="0.95">
      <c r="A1385" s="15"/>
      <c r="B1385" s="13"/>
      <c r="C1385" s="13"/>
      <c r="D1385" s="13"/>
      <c r="E1385" s="13"/>
      <c r="F1385" s="13"/>
      <c r="G1385" s="13"/>
      <c r="H1385" s="67" t="str">
        <f t="shared" si="24"/>
        <v>Miscellaneous</v>
      </c>
      <c r="I1385" s="68"/>
      <c r="J1385" s="18"/>
      <c r="K1385" s="58">
        <v>0</v>
      </c>
      <c r="L1385" s="59"/>
    </row>
    <row r="1386" spans="1:12" s="14" customFormat="1" ht="16.100000000000001" thickBot="1" x14ac:dyDescent="0.95">
      <c r="A1386" s="15"/>
      <c r="B1386" s="13"/>
      <c r="C1386" s="13"/>
      <c r="D1386" s="13"/>
      <c r="E1386" s="13"/>
      <c r="F1386" s="13"/>
      <c r="G1386" s="13"/>
      <c r="H1386" s="67">
        <f t="shared" si="24"/>
        <v>0</v>
      </c>
      <c r="I1386" s="68"/>
      <c r="J1386" s="18"/>
      <c r="K1386" s="58"/>
      <c r="L1386" s="59"/>
    </row>
    <row r="1387" spans="1:12" s="14" customFormat="1" ht="16.100000000000001" thickBot="1" x14ac:dyDescent="0.95">
      <c r="A1387" s="15"/>
      <c r="B1387" s="13"/>
      <c r="C1387" s="13"/>
      <c r="D1387" s="13"/>
      <c r="E1387" s="13"/>
      <c r="F1387" s="13"/>
      <c r="G1387" s="13"/>
      <c r="H1387" s="67">
        <f t="shared" si="24"/>
        <v>0</v>
      </c>
      <c r="I1387" s="68"/>
      <c r="J1387" s="18"/>
      <c r="K1387" s="58"/>
      <c r="L1387" s="59"/>
    </row>
    <row r="1388" spans="1:12" s="14" customFormat="1" ht="16.100000000000001" thickBot="1" x14ac:dyDescent="0.95">
      <c r="A1388" s="15"/>
      <c r="B1388" s="13"/>
      <c r="C1388" s="13"/>
      <c r="D1388" s="13"/>
      <c r="E1388" s="13"/>
      <c r="F1388" s="13"/>
      <c r="G1388" s="13"/>
      <c r="H1388" s="67">
        <f t="shared" si="24"/>
        <v>0</v>
      </c>
      <c r="I1388" s="68"/>
      <c r="J1388" s="18"/>
      <c r="K1388" s="58"/>
      <c r="L1388" s="59"/>
    </row>
    <row r="1389" spans="1:12" s="14" customFormat="1" ht="16.100000000000001" thickBot="1" x14ac:dyDescent="0.95">
      <c r="A1389" s="15"/>
      <c r="B1389" s="13"/>
      <c r="C1389" s="13"/>
      <c r="D1389" s="13"/>
      <c r="E1389" s="13"/>
      <c r="F1389" s="13"/>
      <c r="G1389" s="13"/>
      <c r="H1389" s="67">
        <f t="shared" si="24"/>
        <v>0</v>
      </c>
      <c r="I1389" s="68"/>
      <c r="J1389" s="18"/>
      <c r="K1389" s="58"/>
      <c r="L1389" s="59"/>
    </row>
    <row r="1390" spans="1:12" s="14" customFormat="1" ht="16.100000000000001" thickBot="1" x14ac:dyDescent="0.95">
      <c r="A1390" s="15"/>
      <c r="B1390" s="13"/>
      <c r="C1390" s="13"/>
      <c r="D1390" s="13"/>
      <c r="E1390" s="13"/>
      <c r="F1390" s="13"/>
      <c r="G1390" s="13"/>
      <c r="H1390" s="67">
        <f t="shared" si="24"/>
        <v>0</v>
      </c>
      <c r="I1390" s="68"/>
      <c r="J1390" s="18"/>
      <c r="K1390" s="58"/>
      <c r="L1390" s="59"/>
    </row>
    <row r="1391" spans="1:12" s="14" customFormat="1" ht="16.100000000000001" thickBot="1" x14ac:dyDescent="0.95">
      <c r="A1391" s="15"/>
      <c r="B1391" s="13"/>
      <c r="C1391" s="13"/>
      <c r="D1391" s="13"/>
      <c r="E1391" s="13"/>
      <c r="F1391" s="13"/>
      <c r="G1391" s="13"/>
      <c r="H1391" s="67">
        <f t="shared" si="24"/>
        <v>0</v>
      </c>
      <c r="I1391" s="68"/>
      <c r="J1391" s="18"/>
      <c r="K1391" s="58"/>
      <c r="L1391" s="59"/>
    </row>
    <row r="1392" spans="1:12" s="14" customFormat="1" ht="16.100000000000001" thickBot="1" x14ac:dyDescent="0.95">
      <c r="A1392" s="15"/>
      <c r="B1392" s="13"/>
      <c r="C1392" s="13"/>
      <c r="D1392" s="13"/>
      <c r="E1392" s="13"/>
      <c r="F1392" s="13"/>
      <c r="G1392" s="13"/>
      <c r="H1392" s="67">
        <f t="shared" si="24"/>
        <v>0</v>
      </c>
      <c r="I1392" s="68"/>
      <c r="J1392" s="18"/>
      <c r="K1392" s="58"/>
      <c r="L1392" s="59"/>
    </row>
    <row r="1393" spans="1:12" s="14" customFormat="1" ht="16.100000000000001" thickBot="1" x14ac:dyDescent="0.95">
      <c r="A1393" s="15"/>
      <c r="B1393" s="13"/>
      <c r="C1393" s="13"/>
      <c r="D1393" s="13"/>
      <c r="E1393" s="13"/>
      <c r="F1393" s="13"/>
      <c r="G1393" s="13"/>
      <c r="H1393" s="67">
        <f t="shared" si="24"/>
        <v>0</v>
      </c>
      <c r="I1393" s="68"/>
      <c r="J1393" s="18"/>
      <c r="K1393" s="58"/>
      <c r="L1393" s="59"/>
    </row>
    <row r="1394" spans="1:12" ht="13.1" x14ac:dyDescent="0.7">
      <c r="A1394" s="19" t="s">
        <v>31</v>
      </c>
      <c r="B1394" s="20"/>
      <c r="C1394" s="20"/>
      <c r="D1394" s="87">
        <f>IF(J1356=0,0,J1356+1)</f>
        <v>26</v>
      </c>
      <c r="E1394" s="87"/>
      <c r="F1394" s="20"/>
      <c r="G1394" s="20"/>
      <c r="H1394" s="20"/>
      <c r="I1394" s="20"/>
      <c r="J1394" s="20"/>
      <c r="K1394" s="20"/>
      <c r="L1394" s="21"/>
    </row>
    <row r="1395" spans="1:12" x14ac:dyDescent="0.65">
      <c r="A1395" s="22"/>
      <c r="B1395" s="23"/>
      <c r="C1395" s="23"/>
      <c r="D1395" s="23"/>
      <c r="E1395" s="23"/>
      <c r="F1395" s="23"/>
      <c r="G1395" s="23"/>
      <c r="H1395" s="23"/>
      <c r="I1395" s="23"/>
      <c r="J1395" s="23"/>
      <c r="K1395" s="23"/>
      <c r="L1395" s="24"/>
    </row>
    <row r="1396" spans="1:12" ht="13.75" thickBot="1" x14ac:dyDescent="0.85">
      <c r="A1396" s="147" t="s">
        <v>112</v>
      </c>
      <c r="B1396" s="148"/>
      <c r="C1396" s="148"/>
      <c r="D1396" s="146" t="str">
        <f>D1342</f>
        <v>English Values</v>
      </c>
      <c r="E1396" s="146"/>
      <c r="F1396" s="2"/>
      <c r="G1396" s="25"/>
      <c r="H1396" s="25"/>
      <c r="I1396" s="25"/>
      <c r="J1396" s="25"/>
      <c r="K1396" s="25"/>
      <c r="L1396" s="26"/>
    </row>
    <row r="1397" spans="1:12" ht="15.45" x14ac:dyDescent="0.8">
      <c r="A1397" s="27" t="s">
        <v>32</v>
      </c>
      <c r="B1397" s="28"/>
      <c r="C1397" s="52">
        <f>C1343</f>
        <v>0</v>
      </c>
      <c r="D1397" s="52"/>
      <c r="E1397" s="29" t="s">
        <v>33</v>
      </c>
      <c r="F1397" s="30">
        <f>F1343</f>
        <v>0</v>
      </c>
      <c r="G1397" s="31" t="s">
        <v>34</v>
      </c>
      <c r="H1397" s="32">
        <v>0</v>
      </c>
      <c r="I1397" s="53" t="s">
        <v>36</v>
      </c>
      <c r="J1397" s="53"/>
      <c r="K1397" s="33"/>
      <c r="L1397" s="34" t="str">
        <f>L1343</f>
        <v>° F</v>
      </c>
    </row>
    <row r="1398" spans="1:12" x14ac:dyDescent="0.65">
      <c r="A1398" s="1" t="s">
        <v>38</v>
      </c>
      <c r="B1398" s="2"/>
      <c r="C1398" s="2"/>
      <c r="D1398" s="2" t="s">
        <v>39</v>
      </c>
      <c r="E1398" s="2"/>
      <c r="F1398" s="2">
        <v>0</v>
      </c>
      <c r="G1398" s="2"/>
      <c r="H1398" s="35" t="s">
        <v>40</v>
      </c>
      <c r="I1398" s="2"/>
      <c r="J1398" s="2"/>
      <c r="K1398" s="72">
        <f>SUM(K1368:L1393)</f>
        <v>0</v>
      </c>
      <c r="L1398" s="73"/>
    </row>
    <row r="1399" spans="1:12" x14ac:dyDescent="0.65">
      <c r="A1399" s="1"/>
      <c r="B1399" s="2"/>
      <c r="C1399" s="2"/>
      <c r="D1399" s="36" t="s">
        <v>41</v>
      </c>
      <c r="E1399" s="36" t="s">
        <v>42</v>
      </c>
      <c r="F1399" s="36" t="s">
        <v>53</v>
      </c>
      <c r="G1399" s="2"/>
      <c r="H1399" s="37" t="s">
        <v>43</v>
      </c>
      <c r="I1399" s="2"/>
      <c r="J1399" s="2"/>
      <c r="K1399" s="72">
        <f>K1346</f>
        <v>0</v>
      </c>
      <c r="L1399" s="73"/>
    </row>
    <row r="1400" spans="1:12" ht="13.5" thickBot="1" x14ac:dyDescent="0.8">
      <c r="A1400" s="117" t="s">
        <v>55</v>
      </c>
      <c r="B1400" s="2"/>
      <c r="C1400" s="2"/>
      <c r="D1400" s="119">
        <f>IF(D1404&gt;0,D1402-D1404,D1402+D1403+D1401)</f>
        <v>0</v>
      </c>
      <c r="E1400" s="119">
        <f>IF(E1404&gt;0,E1402-E1404,E1402+E1403+E1401)</f>
        <v>0</v>
      </c>
      <c r="F1400" s="119">
        <f>IF(F1404&gt;0,F1402-F1404,F1402+F1403+F1401)</f>
        <v>0</v>
      </c>
      <c r="G1400" s="2"/>
      <c r="H1400" s="37" t="s">
        <v>44</v>
      </c>
      <c r="I1400" s="2"/>
      <c r="J1400" s="2"/>
      <c r="K1400" s="74">
        <f>K1398+K1399</f>
        <v>0</v>
      </c>
      <c r="L1400" s="75"/>
    </row>
    <row r="1401" spans="1:12" ht="13.5" thickTop="1" x14ac:dyDescent="0.65">
      <c r="A1401" s="38" t="s">
        <v>56</v>
      </c>
      <c r="B1401" s="2"/>
      <c r="C1401" s="2"/>
      <c r="D1401" s="120"/>
      <c r="E1401" s="120"/>
      <c r="F1401" s="120"/>
      <c r="G1401" s="2"/>
      <c r="H1401" s="37"/>
      <c r="I1401" s="2"/>
      <c r="J1401" s="2"/>
      <c r="K1401" s="39"/>
      <c r="L1401" s="40"/>
    </row>
    <row r="1402" spans="1:12" x14ac:dyDescent="0.65">
      <c r="A1402" s="117" t="s">
        <v>57</v>
      </c>
      <c r="B1402" s="2"/>
      <c r="C1402" s="2"/>
      <c r="D1402" s="120"/>
      <c r="E1402" s="120"/>
      <c r="F1402" s="120"/>
      <c r="G1402" s="2"/>
      <c r="H1402" s="41" t="s">
        <v>45</v>
      </c>
      <c r="I1402" s="23"/>
      <c r="J1402" s="23"/>
      <c r="K1402" s="83">
        <f>K1348</f>
        <v>0</v>
      </c>
      <c r="L1402" s="84"/>
    </row>
    <row r="1403" spans="1:12" x14ac:dyDescent="0.65">
      <c r="A1403" s="117" t="s">
        <v>58</v>
      </c>
      <c r="B1403" s="2"/>
      <c r="C1403" s="2"/>
      <c r="D1403" s="120"/>
      <c r="E1403" s="120"/>
      <c r="F1403" s="120"/>
      <c r="G1403" s="2"/>
      <c r="H1403" s="90">
        <f>H1349</f>
        <v>0</v>
      </c>
      <c r="I1403" s="91"/>
      <c r="J1403" s="92"/>
      <c r="K1403" s="88">
        <f>K1349</f>
        <v>0</v>
      </c>
      <c r="L1403" s="89"/>
    </row>
    <row r="1404" spans="1:12" ht="13.5" thickBot="1" x14ac:dyDescent="0.8">
      <c r="A1404" s="118" t="s">
        <v>59</v>
      </c>
      <c r="B1404" s="25"/>
      <c r="C1404" s="25"/>
      <c r="D1404" s="121"/>
      <c r="E1404" s="121"/>
      <c r="F1404" s="121"/>
      <c r="G1404" s="25"/>
      <c r="H1404" s="78" t="s">
        <v>46</v>
      </c>
      <c r="I1404" s="79"/>
      <c r="J1404" s="80"/>
      <c r="K1404" s="78" t="s">
        <v>47</v>
      </c>
      <c r="L1404" s="81"/>
    </row>
    <row r="1405" spans="1:12" ht="13.5" thickBot="1" x14ac:dyDescent="0.8">
      <c r="A1405" s="43"/>
      <c r="B1405" s="43"/>
      <c r="C1405" s="43"/>
      <c r="D1405" s="44"/>
      <c r="E1405" s="44"/>
      <c r="F1405" s="44"/>
      <c r="G1405" s="43"/>
      <c r="H1405" s="45"/>
      <c r="I1405" s="45"/>
      <c r="J1405" s="45"/>
      <c r="K1405" s="45"/>
      <c r="L1405" s="45"/>
    </row>
    <row r="1406" spans="1:12" ht="13.1" x14ac:dyDescent="0.7">
      <c r="A1406" s="49" t="str">
        <f>A1352</f>
        <v>DATA SUMMARY</v>
      </c>
      <c r="B1406" s="50"/>
      <c r="C1406" s="50"/>
      <c r="D1406" s="50"/>
      <c r="E1406" s="50"/>
      <c r="F1406" s="50"/>
      <c r="G1406" s="50"/>
      <c r="H1406" s="50"/>
      <c r="I1406" s="50"/>
      <c r="J1406" s="50"/>
      <c r="K1406" s="50"/>
      <c r="L1406" s="51"/>
    </row>
    <row r="1407" spans="1:12" x14ac:dyDescent="0.65">
      <c r="A1407" s="1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4"/>
    </row>
    <row r="1408" spans="1:12" x14ac:dyDescent="0.65">
      <c r="A1408" s="1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4"/>
    </row>
    <row r="1409" spans="1:12" x14ac:dyDescent="0.65">
      <c r="A1409" s="1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4"/>
    </row>
    <row r="1410" spans="1:12" ht="13.1" x14ac:dyDescent="0.7">
      <c r="A1410" s="5" t="s">
        <v>1</v>
      </c>
      <c r="B1410" s="2">
        <f>B1356</f>
        <v>0</v>
      </c>
      <c r="C1410" s="2"/>
      <c r="D1410" s="2"/>
      <c r="E1410" s="2"/>
      <c r="F1410" s="2"/>
      <c r="G1410" s="6" t="s">
        <v>2</v>
      </c>
      <c r="H1410" s="6"/>
      <c r="I1410" s="2"/>
      <c r="J1410" s="94">
        <f>IF(J1356="Work Start",0,J1356+1)</f>
        <v>26</v>
      </c>
      <c r="K1410" s="94"/>
      <c r="L1410" s="95"/>
    </row>
    <row r="1411" spans="1:12" ht="13.1" x14ac:dyDescent="0.7">
      <c r="A1411" s="1"/>
      <c r="B1411" s="2"/>
      <c r="C1411" s="2"/>
      <c r="D1411" s="2"/>
      <c r="E1411" s="2"/>
      <c r="F1411" s="2"/>
      <c r="G1411" s="6"/>
      <c r="H1411" s="6"/>
      <c r="I1411" s="2"/>
      <c r="J1411" s="2"/>
      <c r="K1411" s="2"/>
      <c r="L1411" s="4"/>
    </row>
    <row r="1412" spans="1:12" ht="13.1" x14ac:dyDescent="0.7">
      <c r="A1412" s="5" t="s">
        <v>3</v>
      </c>
      <c r="B1412" s="2"/>
      <c r="C1412" s="54">
        <f>C1358</f>
        <v>0</v>
      </c>
      <c r="D1412" s="55"/>
      <c r="E1412" s="55"/>
      <c r="F1412" s="55"/>
      <c r="G1412" s="55"/>
      <c r="H1412" s="6" t="s">
        <v>4</v>
      </c>
      <c r="I1412" s="3">
        <f>I1358+1</f>
        <v>27</v>
      </c>
      <c r="J1412" s="2"/>
      <c r="K1412" s="2"/>
      <c r="L1412" s="4"/>
    </row>
    <row r="1413" spans="1:12" ht="13.1" x14ac:dyDescent="0.7">
      <c r="A1413" s="5"/>
      <c r="B1413" s="2"/>
      <c r="C1413" s="55"/>
      <c r="D1413" s="55"/>
      <c r="E1413" s="55"/>
      <c r="F1413" s="55"/>
      <c r="G1413" s="55"/>
      <c r="H1413" s="2" t="s">
        <v>5</v>
      </c>
      <c r="I1413" s="60">
        <f>I1359</f>
        <v>0</v>
      </c>
      <c r="J1413" s="93"/>
      <c r="K1413" s="2"/>
      <c r="L1413" s="4"/>
    </row>
    <row r="1414" spans="1:12" ht="13.1" x14ac:dyDescent="0.7">
      <c r="A1414" s="5" t="s">
        <v>6</v>
      </c>
      <c r="B1414" s="2"/>
      <c r="C1414" s="2" t="s">
        <v>50</v>
      </c>
      <c r="D1414" s="2"/>
      <c r="E1414" s="6" t="s">
        <v>7</v>
      </c>
      <c r="F1414" s="6"/>
      <c r="G1414" s="47">
        <f>G1359</f>
        <v>0</v>
      </c>
      <c r="H1414" s="47"/>
      <c r="I1414" s="47">
        <f>I1359</f>
        <v>0</v>
      </c>
      <c r="J1414" s="47"/>
      <c r="K1414" s="7"/>
      <c r="L1414" s="8"/>
    </row>
    <row r="1415" spans="1:12" x14ac:dyDescent="0.65">
      <c r="A1415" s="1"/>
      <c r="B1415" s="2"/>
      <c r="C1415" s="2"/>
      <c r="D1415" s="2"/>
      <c r="E1415" s="2"/>
      <c r="F1415" s="2"/>
      <c r="G1415" s="56">
        <f>G1360</f>
        <v>0</v>
      </c>
      <c r="H1415" s="56"/>
      <c r="I1415" s="82">
        <f>I1360</f>
        <v>0</v>
      </c>
      <c r="J1415" s="82"/>
      <c r="K1415" s="9"/>
      <c r="L1415" s="10"/>
    </row>
    <row r="1416" spans="1:12" x14ac:dyDescent="0.65">
      <c r="A1416" s="1"/>
      <c r="B1416" s="2"/>
      <c r="C1416" s="2">
        <v>0</v>
      </c>
      <c r="D1416" s="2"/>
      <c r="E1416" s="2"/>
      <c r="F1416" s="2"/>
      <c r="G1416" s="57">
        <f>G1361</f>
        <v>0</v>
      </c>
      <c r="H1416" s="57"/>
      <c r="I1416" s="57">
        <f>I1361</f>
        <v>0</v>
      </c>
      <c r="J1416" s="57"/>
      <c r="K1416" s="7"/>
      <c r="L1416" s="8"/>
    </row>
    <row r="1417" spans="1:12" x14ac:dyDescent="0.65">
      <c r="A1417" s="1"/>
      <c r="B1417" s="2"/>
      <c r="C1417" s="2"/>
      <c r="D1417" s="2"/>
      <c r="E1417" s="2"/>
      <c r="F1417" s="2"/>
      <c r="G1417" s="82">
        <f>G1362</f>
        <v>0</v>
      </c>
      <c r="H1417" s="82"/>
      <c r="I1417" s="82">
        <f>I1362</f>
        <v>0</v>
      </c>
      <c r="J1417" s="82"/>
      <c r="K1417" s="9"/>
      <c r="L1417" s="10"/>
    </row>
    <row r="1418" spans="1:12" x14ac:dyDescent="0.65">
      <c r="A1418" s="1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4"/>
    </row>
    <row r="1419" spans="1:12" ht="13.75" thickBot="1" x14ac:dyDescent="0.85">
      <c r="A1419" s="11"/>
      <c r="B1419" s="25"/>
      <c r="C1419" s="25"/>
      <c r="D1419" s="86" t="s">
        <v>8</v>
      </c>
      <c r="E1419" s="86"/>
      <c r="F1419" s="86"/>
      <c r="G1419" s="86"/>
      <c r="H1419" s="86"/>
      <c r="I1419" s="25"/>
      <c r="J1419" s="25"/>
      <c r="K1419" s="25"/>
      <c r="L1419" s="26"/>
    </row>
    <row r="1420" spans="1:12" s="14" customFormat="1" ht="16.100000000000001" thickBot="1" x14ac:dyDescent="0.95">
      <c r="A1420" s="46"/>
      <c r="B1420" s="13"/>
      <c r="C1420" s="13"/>
      <c r="D1420" s="13"/>
      <c r="E1420" s="13"/>
      <c r="F1420" s="13"/>
      <c r="G1420" s="13"/>
      <c r="H1420" s="62" t="s">
        <v>9</v>
      </c>
      <c r="I1420" s="63"/>
      <c r="J1420" s="63"/>
      <c r="K1420" s="63"/>
      <c r="L1420" s="64"/>
    </row>
    <row r="1421" spans="1:12" s="14" customFormat="1" ht="16.100000000000001" thickBot="1" x14ac:dyDescent="0.95">
      <c r="A1421" s="15"/>
      <c r="B1421" s="13"/>
      <c r="C1421" s="13"/>
      <c r="D1421" s="13"/>
      <c r="E1421" s="13"/>
      <c r="F1421" s="13"/>
      <c r="G1421" s="13"/>
      <c r="H1421" s="65" t="s">
        <v>10</v>
      </c>
      <c r="I1421" s="65"/>
      <c r="J1421" s="16" t="s">
        <v>11</v>
      </c>
      <c r="K1421" s="66" t="s">
        <v>12</v>
      </c>
      <c r="L1421" s="66"/>
    </row>
    <row r="1422" spans="1:12" s="14" customFormat="1" ht="16.100000000000001" thickBot="1" x14ac:dyDescent="0.95">
      <c r="A1422" s="15"/>
      <c r="B1422" s="13"/>
      <c r="C1422" s="13"/>
      <c r="D1422" s="13"/>
      <c r="E1422" s="13"/>
      <c r="F1422" s="13"/>
      <c r="G1422" s="13"/>
      <c r="H1422" s="67" t="str">
        <f>H1368</f>
        <v>Wellhead Equipment</v>
      </c>
      <c r="I1422" s="68"/>
      <c r="J1422" s="17"/>
      <c r="K1422" s="69">
        <v>0</v>
      </c>
      <c r="L1422" s="70"/>
    </row>
    <row r="1423" spans="1:12" s="14" customFormat="1" ht="16.100000000000001" thickBot="1" x14ac:dyDescent="0.95">
      <c r="A1423" s="15"/>
      <c r="B1423" s="13"/>
      <c r="C1423" s="13"/>
      <c r="D1423" s="13"/>
      <c r="E1423" s="13"/>
      <c r="F1423" s="13"/>
      <c r="G1423" s="13"/>
      <c r="H1423" s="67" t="str">
        <f t="shared" ref="H1423:H1447" si="25">H1369</f>
        <v>Tubing/Nipples</v>
      </c>
      <c r="I1423" s="68"/>
      <c r="J1423" s="18"/>
      <c r="K1423" s="58">
        <v>0</v>
      </c>
      <c r="L1423" s="59"/>
    </row>
    <row r="1424" spans="1:12" s="14" customFormat="1" ht="16.100000000000001" thickBot="1" x14ac:dyDescent="0.95">
      <c r="A1424" s="15"/>
      <c r="B1424" s="13"/>
      <c r="C1424" s="13"/>
      <c r="D1424" s="13"/>
      <c r="E1424" s="13"/>
      <c r="F1424" s="13"/>
      <c r="G1424" s="13"/>
      <c r="H1424" s="67" t="str">
        <f t="shared" si="25"/>
        <v>Packers</v>
      </c>
      <c r="I1424" s="68"/>
      <c r="J1424" s="18"/>
      <c r="K1424" s="58">
        <v>0</v>
      </c>
      <c r="L1424" s="59"/>
    </row>
    <row r="1425" spans="1:12" s="14" customFormat="1" ht="16.100000000000001" thickBot="1" x14ac:dyDescent="0.95">
      <c r="A1425" s="15"/>
      <c r="B1425" s="13"/>
      <c r="C1425" s="13"/>
      <c r="D1425" s="13"/>
      <c r="E1425" s="13"/>
      <c r="F1425" s="13"/>
      <c r="G1425" s="13"/>
      <c r="H1425" s="67" t="str">
        <f t="shared" si="25"/>
        <v>Pump/Rods</v>
      </c>
      <c r="I1425" s="68"/>
      <c r="J1425" s="18"/>
      <c r="K1425" s="58">
        <v>0</v>
      </c>
      <c r="L1425" s="59"/>
    </row>
    <row r="1426" spans="1:12" s="14" customFormat="1" ht="16.100000000000001" thickBot="1" x14ac:dyDescent="0.95">
      <c r="A1426" s="15"/>
      <c r="B1426" s="13"/>
      <c r="C1426" s="13"/>
      <c r="D1426" s="13"/>
      <c r="E1426" s="13"/>
      <c r="F1426" s="13"/>
      <c r="G1426" s="13"/>
      <c r="H1426" s="67" t="str">
        <f t="shared" si="25"/>
        <v>Bridge Plug(s)</v>
      </c>
      <c r="I1426" s="68"/>
      <c r="J1426" s="18"/>
      <c r="K1426" s="58">
        <v>0</v>
      </c>
      <c r="L1426" s="59"/>
    </row>
    <row r="1427" spans="1:12" s="14" customFormat="1" ht="16.100000000000001" thickBot="1" x14ac:dyDescent="0.95">
      <c r="A1427" s="15"/>
      <c r="B1427" s="13"/>
      <c r="C1427" s="13"/>
      <c r="D1427" s="13"/>
      <c r="E1427" s="13"/>
      <c r="F1427" s="13"/>
      <c r="G1427" s="13"/>
      <c r="H1427" s="67" t="str">
        <f t="shared" si="25"/>
        <v>Service Rig/Anchors</v>
      </c>
      <c r="I1427" s="68"/>
      <c r="J1427" s="18"/>
      <c r="K1427" s="58">
        <v>0</v>
      </c>
      <c r="L1427" s="59"/>
    </row>
    <row r="1428" spans="1:12" s="14" customFormat="1" ht="16.100000000000001" thickBot="1" x14ac:dyDescent="0.95">
      <c r="A1428" s="15"/>
      <c r="B1428" s="13"/>
      <c r="C1428" s="13"/>
      <c r="D1428" s="13"/>
      <c r="E1428" s="13"/>
      <c r="F1428" s="13"/>
      <c r="G1428" s="13"/>
      <c r="H1428" s="67" t="str">
        <f t="shared" si="25"/>
        <v>E-Line/Slickline</v>
      </c>
      <c r="I1428" s="68"/>
      <c r="J1428" s="18"/>
      <c r="K1428" s="58">
        <v>0</v>
      </c>
      <c r="L1428" s="59"/>
    </row>
    <row r="1429" spans="1:12" s="14" customFormat="1" ht="16.100000000000001" thickBot="1" x14ac:dyDescent="0.95">
      <c r="A1429" s="15"/>
      <c r="B1429" s="13"/>
      <c r="C1429" s="13"/>
      <c r="D1429" s="13"/>
      <c r="E1429" s="13"/>
      <c r="F1429" s="13"/>
      <c r="G1429" s="13"/>
      <c r="H1429" s="67" t="str">
        <f t="shared" si="25"/>
        <v>Stimulation</v>
      </c>
      <c r="I1429" s="68"/>
      <c r="J1429" s="18"/>
      <c r="K1429" s="58">
        <v>0</v>
      </c>
      <c r="L1429" s="59"/>
    </row>
    <row r="1430" spans="1:12" s="14" customFormat="1" ht="16.100000000000001" thickBot="1" x14ac:dyDescent="0.95">
      <c r="A1430" s="15"/>
      <c r="B1430" s="13"/>
      <c r="C1430" s="13"/>
      <c r="D1430" s="13"/>
      <c r="E1430" s="13"/>
      <c r="F1430" s="13"/>
      <c r="G1430" s="13"/>
      <c r="H1430" s="67" t="str">
        <f t="shared" si="25"/>
        <v>Cementing</v>
      </c>
      <c r="I1430" s="68"/>
      <c r="J1430" s="18"/>
      <c r="K1430" s="58">
        <v>0</v>
      </c>
      <c r="L1430" s="59"/>
    </row>
    <row r="1431" spans="1:12" s="14" customFormat="1" ht="16.100000000000001" thickBot="1" x14ac:dyDescent="0.95">
      <c r="A1431" s="15"/>
      <c r="B1431" s="13"/>
      <c r="C1431" s="13"/>
      <c r="D1431" s="13"/>
      <c r="E1431" s="13"/>
      <c r="F1431" s="13"/>
      <c r="G1431" s="13"/>
      <c r="H1431" s="67" t="str">
        <f t="shared" si="25"/>
        <v>Coiled Tubing</v>
      </c>
      <c r="I1431" s="68"/>
      <c r="J1431" s="18"/>
      <c r="K1431" s="58">
        <v>0</v>
      </c>
      <c r="L1431" s="59"/>
    </row>
    <row r="1432" spans="1:12" s="14" customFormat="1" ht="16.100000000000001" thickBot="1" x14ac:dyDescent="0.95">
      <c r="A1432" s="15"/>
      <c r="B1432" s="13"/>
      <c r="C1432" s="13"/>
      <c r="D1432" s="13"/>
      <c r="E1432" s="13"/>
      <c r="F1432" s="13"/>
      <c r="G1432" s="13"/>
      <c r="H1432" s="67" t="str">
        <f t="shared" si="25"/>
        <v>Testing</v>
      </c>
      <c r="I1432" s="68"/>
      <c r="J1432" s="18"/>
      <c r="K1432" s="58">
        <v>0</v>
      </c>
      <c r="L1432" s="59"/>
    </row>
    <row r="1433" spans="1:12" s="14" customFormat="1" ht="16.100000000000001" thickBot="1" x14ac:dyDescent="0.95">
      <c r="A1433" s="15"/>
      <c r="B1433" s="13"/>
      <c r="C1433" s="13"/>
      <c r="D1433" s="13"/>
      <c r="E1433" s="13"/>
      <c r="F1433" s="13"/>
      <c r="G1433" s="13"/>
      <c r="H1433" s="67" t="str">
        <f t="shared" si="25"/>
        <v>Safety Equipment</v>
      </c>
      <c r="I1433" s="68"/>
      <c r="J1433" s="18"/>
      <c r="K1433" s="58">
        <v>0</v>
      </c>
      <c r="L1433" s="59"/>
    </row>
    <row r="1434" spans="1:12" s="14" customFormat="1" ht="16.100000000000001" thickBot="1" x14ac:dyDescent="0.95">
      <c r="A1434" s="15"/>
      <c r="B1434" s="13"/>
      <c r="C1434" s="13"/>
      <c r="D1434" s="13"/>
      <c r="E1434" s="13"/>
      <c r="F1434" s="13"/>
      <c r="G1434" s="13"/>
      <c r="H1434" s="67" t="str">
        <f t="shared" si="25"/>
        <v>Hot Oil Unit</v>
      </c>
      <c r="I1434" s="68"/>
      <c r="J1434" s="18"/>
      <c r="K1434" s="58">
        <v>0</v>
      </c>
      <c r="L1434" s="59"/>
    </row>
    <row r="1435" spans="1:12" s="14" customFormat="1" ht="16.100000000000001" thickBot="1" x14ac:dyDescent="0.95">
      <c r="A1435" s="15"/>
      <c r="B1435" s="13"/>
      <c r="C1435" s="13"/>
      <c r="D1435" s="13"/>
      <c r="E1435" s="13"/>
      <c r="F1435" s="13"/>
      <c r="G1435" s="13"/>
      <c r="H1435" s="67" t="str">
        <f t="shared" si="25"/>
        <v>Trucking/Transportation</v>
      </c>
      <c r="I1435" s="68"/>
      <c r="J1435" s="18"/>
      <c r="K1435" s="58">
        <v>0</v>
      </c>
      <c r="L1435" s="59"/>
    </row>
    <row r="1436" spans="1:12" s="14" customFormat="1" ht="16.100000000000001" thickBot="1" x14ac:dyDescent="0.95">
      <c r="A1436" s="15"/>
      <c r="B1436" s="13"/>
      <c r="C1436" s="13"/>
      <c r="D1436" s="13"/>
      <c r="E1436" s="13"/>
      <c r="F1436" s="13"/>
      <c r="G1436" s="13"/>
      <c r="H1436" s="67" t="str">
        <f t="shared" si="25"/>
        <v>Rental Equipment</v>
      </c>
      <c r="I1436" s="68"/>
      <c r="J1436" s="18"/>
      <c r="K1436" s="58">
        <v>0</v>
      </c>
      <c r="L1436" s="59"/>
    </row>
    <row r="1437" spans="1:12" s="14" customFormat="1" ht="16.100000000000001" thickBot="1" x14ac:dyDescent="0.95">
      <c r="A1437" s="15"/>
      <c r="B1437" s="13"/>
      <c r="C1437" s="13"/>
      <c r="D1437" s="13"/>
      <c r="E1437" s="13"/>
      <c r="F1437" s="13"/>
      <c r="G1437" s="13"/>
      <c r="H1437" s="67" t="str">
        <f t="shared" si="25"/>
        <v>Materials</v>
      </c>
      <c r="I1437" s="68"/>
      <c r="J1437" s="18"/>
      <c r="K1437" s="58">
        <v>0</v>
      </c>
      <c r="L1437" s="59"/>
    </row>
    <row r="1438" spans="1:12" s="14" customFormat="1" ht="16.100000000000001" thickBot="1" x14ac:dyDescent="0.95">
      <c r="A1438" s="15"/>
      <c r="B1438" s="13"/>
      <c r="C1438" s="13"/>
      <c r="D1438" s="13"/>
      <c r="E1438" s="13"/>
      <c r="F1438" s="13"/>
      <c r="G1438" s="13"/>
      <c r="H1438" s="67" t="str">
        <f t="shared" si="25"/>
        <v>Wellsite Supervision</v>
      </c>
      <c r="I1438" s="68"/>
      <c r="J1438" s="18"/>
      <c r="K1438" s="58">
        <v>0</v>
      </c>
      <c r="L1438" s="59"/>
    </row>
    <row r="1439" spans="1:12" s="14" customFormat="1" ht="16.100000000000001" thickBot="1" x14ac:dyDescent="0.95">
      <c r="A1439" s="15"/>
      <c r="B1439" s="13"/>
      <c r="C1439" s="13"/>
      <c r="D1439" s="13"/>
      <c r="E1439" s="13"/>
      <c r="F1439" s="13"/>
      <c r="G1439" s="13"/>
      <c r="H1439" s="67" t="str">
        <f t="shared" si="25"/>
        <v>Miscellaneous</v>
      </c>
      <c r="I1439" s="68"/>
      <c r="J1439" s="18"/>
      <c r="K1439" s="58">
        <v>0</v>
      </c>
      <c r="L1439" s="59"/>
    </row>
    <row r="1440" spans="1:12" s="14" customFormat="1" ht="16.100000000000001" thickBot="1" x14ac:dyDescent="0.95">
      <c r="A1440" s="15"/>
      <c r="B1440" s="13"/>
      <c r="C1440" s="13"/>
      <c r="D1440" s="13"/>
      <c r="E1440" s="13"/>
      <c r="F1440" s="13"/>
      <c r="G1440" s="13"/>
      <c r="H1440" s="67">
        <f t="shared" si="25"/>
        <v>0</v>
      </c>
      <c r="I1440" s="68"/>
      <c r="J1440" s="18"/>
      <c r="K1440" s="58"/>
      <c r="L1440" s="59"/>
    </row>
    <row r="1441" spans="1:12" s="14" customFormat="1" ht="16.100000000000001" thickBot="1" x14ac:dyDescent="0.95">
      <c r="A1441" s="15"/>
      <c r="B1441" s="13"/>
      <c r="C1441" s="13"/>
      <c r="D1441" s="13"/>
      <c r="E1441" s="13"/>
      <c r="F1441" s="13"/>
      <c r="G1441" s="13"/>
      <c r="H1441" s="67">
        <f t="shared" si="25"/>
        <v>0</v>
      </c>
      <c r="I1441" s="68"/>
      <c r="J1441" s="18"/>
      <c r="K1441" s="58"/>
      <c r="L1441" s="59"/>
    </row>
    <row r="1442" spans="1:12" s="14" customFormat="1" ht="16.100000000000001" thickBot="1" x14ac:dyDescent="0.95">
      <c r="A1442" s="15"/>
      <c r="B1442" s="13"/>
      <c r="C1442" s="13"/>
      <c r="D1442" s="13"/>
      <c r="E1442" s="13"/>
      <c r="F1442" s="13"/>
      <c r="G1442" s="13"/>
      <c r="H1442" s="67">
        <f t="shared" si="25"/>
        <v>0</v>
      </c>
      <c r="I1442" s="68"/>
      <c r="J1442" s="18"/>
      <c r="K1442" s="58"/>
      <c r="L1442" s="59"/>
    </row>
    <row r="1443" spans="1:12" s="14" customFormat="1" ht="16.100000000000001" thickBot="1" x14ac:dyDescent="0.95">
      <c r="A1443" s="15"/>
      <c r="B1443" s="13"/>
      <c r="C1443" s="13"/>
      <c r="D1443" s="13"/>
      <c r="E1443" s="13"/>
      <c r="F1443" s="13"/>
      <c r="G1443" s="13"/>
      <c r="H1443" s="67">
        <f t="shared" si="25"/>
        <v>0</v>
      </c>
      <c r="I1443" s="68"/>
      <c r="J1443" s="18"/>
      <c r="K1443" s="58"/>
      <c r="L1443" s="59"/>
    </row>
    <row r="1444" spans="1:12" s="14" customFormat="1" ht="16.100000000000001" thickBot="1" x14ac:dyDescent="0.95">
      <c r="A1444" s="15"/>
      <c r="B1444" s="13"/>
      <c r="C1444" s="13"/>
      <c r="D1444" s="13"/>
      <c r="E1444" s="13"/>
      <c r="F1444" s="13"/>
      <c r="G1444" s="13"/>
      <c r="H1444" s="67">
        <f t="shared" si="25"/>
        <v>0</v>
      </c>
      <c r="I1444" s="68"/>
      <c r="J1444" s="18"/>
      <c r="K1444" s="58"/>
      <c r="L1444" s="59"/>
    </row>
    <row r="1445" spans="1:12" s="14" customFormat="1" ht="16.100000000000001" thickBot="1" x14ac:dyDescent="0.95">
      <c r="A1445" s="15"/>
      <c r="B1445" s="13"/>
      <c r="C1445" s="13"/>
      <c r="D1445" s="13"/>
      <c r="E1445" s="13"/>
      <c r="F1445" s="13"/>
      <c r="G1445" s="13"/>
      <c r="H1445" s="67">
        <f t="shared" si="25"/>
        <v>0</v>
      </c>
      <c r="I1445" s="68"/>
      <c r="J1445" s="18"/>
      <c r="K1445" s="58"/>
      <c r="L1445" s="59"/>
    </row>
    <row r="1446" spans="1:12" s="14" customFormat="1" ht="16.100000000000001" thickBot="1" x14ac:dyDescent="0.95">
      <c r="A1446" s="15"/>
      <c r="B1446" s="13"/>
      <c r="C1446" s="13"/>
      <c r="D1446" s="13"/>
      <c r="E1446" s="13"/>
      <c r="F1446" s="13"/>
      <c r="G1446" s="13"/>
      <c r="H1446" s="67">
        <f t="shared" si="25"/>
        <v>0</v>
      </c>
      <c r="I1446" s="68"/>
      <c r="J1446" s="18"/>
      <c r="K1446" s="58"/>
      <c r="L1446" s="59"/>
    </row>
    <row r="1447" spans="1:12" s="14" customFormat="1" ht="16.100000000000001" thickBot="1" x14ac:dyDescent="0.95">
      <c r="A1447" s="15"/>
      <c r="B1447" s="13"/>
      <c r="C1447" s="13"/>
      <c r="D1447" s="13"/>
      <c r="E1447" s="13"/>
      <c r="F1447" s="13"/>
      <c r="G1447" s="13"/>
      <c r="H1447" s="67">
        <f t="shared" si="25"/>
        <v>0</v>
      </c>
      <c r="I1447" s="68"/>
      <c r="J1447" s="18"/>
      <c r="K1447" s="58"/>
      <c r="L1447" s="59"/>
    </row>
    <row r="1448" spans="1:12" ht="13.1" x14ac:dyDescent="0.7">
      <c r="A1448" s="19" t="s">
        <v>31</v>
      </c>
      <c r="B1448" s="20"/>
      <c r="C1448" s="20"/>
      <c r="D1448" s="87">
        <f>IF(J1410=0,0,J1410+1)</f>
        <v>27</v>
      </c>
      <c r="E1448" s="87"/>
      <c r="F1448" s="20"/>
      <c r="G1448" s="20"/>
      <c r="H1448" s="20"/>
      <c r="I1448" s="20"/>
      <c r="J1448" s="20"/>
      <c r="K1448" s="20"/>
      <c r="L1448" s="21"/>
    </row>
    <row r="1449" spans="1:12" x14ac:dyDescent="0.65">
      <c r="A1449" s="22"/>
      <c r="B1449" s="23"/>
      <c r="C1449" s="23"/>
      <c r="D1449" s="23"/>
      <c r="E1449" s="23"/>
      <c r="F1449" s="23"/>
      <c r="G1449" s="23"/>
      <c r="H1449" s="23"/>
      <c r="I1449" s="23"/>
      <c r="J1449" s="23"/>
      <c r="K1449" s="23"/>
      <c r="L1449" s="24"/>
    </row>
    <row r="1450" spans="1:12" ht="13.75" thickBot="1" x14ac:dyDescent="0.85">
      <c r="A1450" s="147" t="s">
        <v>112</v>
      </c>
      <c r="B1450" s="148"/>
      <c r="C1450" s="148"/>
      <c r="D1450" s="146" t="str">
        <f>D1396</f>
        <v>English Values</v>
      </c>
      <c r="E1450" s="146"/>
      <c r="F1450" s="2"/>
      <c r="G1450" s="25"/>
      <c r="H1450" s="25"/>
      <c r="I1450" s="25"/>
      <c r="J1450" s="25"/>
      <c r="K1450" s="25"/>
      <c r="L1450" s="26"/>
    </row>
    <row r="1451" spans="1:12" ht="15.45" x14ac:dyDescent="0.8">
      <c r="A1451" s="27" t="s">
        <v>32</v>
      </c>
      <c r="B1451" s="28"/>
      <c r="C1451" s="52">
        <f>C1397</f>
        <v>0</v>
      </c>
      <c r="D1451" s="52"/>
      <c r="E1451" s="29" t="s">
        <v>33</v>
      </c>
      <c r="F1451" s="30">
        <f>F1397</f>
        <v>0</v>
      </c>
      <c r="G1451" s="31" t="s">
        <v>34</v>
      </c>
      <c r="H1451" s="32">
        <v>0</v>
      </c>
      <c r="I1451" s="53" t="s">
        <v>36</v>
      </c>
      <c r="J1451" s="53"/>
      <c r="K1451" s="33"/>
      <c r="L1451" s="34" t="str">
        <f>L1397</f>
        <v>° F</v>
      </c>
    </row>
    <row r="1452" spans="1:12" x14ac:dyDescent="0.65">
      <c r="A1452" s="1" t="s">
        <v>38</v>
      </c>
      <c r="B1452" s="2"/>
      <c r="C1452" s="2"/>
      <c r="D1452" s="2" t="s">
        <v>39</v>
      </c>
      <c r="E1452" s="2"/>
      <c r="F1452" s="2">
        <v>0</v>
      </c>
      <c r="G1452" s="2"/>
      <c r="H1452" s="35" t="s">
        <v>40</v>
      </c>
      <c r="I1452" s="2"/>
      <c r="J1452" s="2"/>
      <c r="K1452" s="72">
        <f>SUM(K1422:L1447)</f>
        <v>0</v>
      </c>
      <c r="L1452" s="73"/>
    </row>
    <row r="1453" spans="1:12" x14ac:dyDescent="0.65">
      <c r="A1453" s="1"/>
      <c r="B1453" s="2"/>
      <c r="C1453" s="2"/>
      <c r="D1453" s="36" t="s">
        <v>41</v>
      </c>
      <c r="E1453" s="36" t="s">
        <v>42</v>
      </c>
      <c r="F1453" s="36" t="s">
        <v>53</v>
      </c>
      <c r="G1453" s="2"/>
      <c r="H1453" s="37" t="s">
        <v>43</v>
      </c>
      <c r="I1453" s="2"/>
      <c r="J1453" s="2"/>
      <c r="K1453" s="72">
        <f>K1400</f>
        <v>0</v>
      </c>
      <c r="L1453" s="73"/>
    </row>
    <row r="1454" spans="1:12" ht="13.5" thickBot="1" x14ac:dyDescent="0.8">
      <c r="A1454" s="117" t="s">
        <v>55</v>
      </c>
      <c r="B1454" s="2"/>
      <c r="C1454" s="2"/>
      <c r="D1454" s="119">
        <f>IF(D1458&gt;0,D1456-D1458,D1456+D1457+D1455)</f>
        <v>0</v>
      </c>
      <c r="E1454" s="119">
        <f>IF(E1458&gt;0,E1456-E1458,E1456+E1457+E1455)</f>
        <v>0</v>
      </c>
      <c r="F1454" s="119">
        <f>IF(F1458&gt;0,F1456-F1458,F1456+F1457+F1455)</f>
        <v>0</v>
      </c>
      <c r="G1454" s="2"/>
      <c r="H1454" s="37" t="s">
        <v>44</v>
      </c>
      <c r="I1454" s="2"/>
      <c r="J1454" s="2"/>
      <c r="K1454" s="74">
        <f>K1452+K1453</f>
        <v>0</v>
      </c>
      <c r="L1454" s="75"/>
    </row>
    <row r="1455" spans="1:12" ht="13.5" thickTop="1" x14ac:dyDescent="0.65">
      <c r="A1455" s="38" t="s">
        <v>56</v>
      </c>
      <c r="B1455" s="2"/>
      <c r="C1455" s="2"/>
      <c r="D1455" s="120"/>
      <c r="E1455" s="120"/>
      <c r="F1455" s="120"/>
      <c r="G1455" s="2"/>
      <c r="H1455" s="37"/>
      <c r="I1455" s="2"/>
      <c r="J1455" s="2"/>
      <c r="K1455" s="39"/>
      <c r="L1455" s="40"/>
    </row>
    <row r="1456" spans="1:12" x14ac:dyDescent="0.65">
      <c r="A1456" s="117" t="s">
        <v>57</v>
      </c>
      <c r="B1456" s="2"/>
      <c r="C1456" s="2"/>
      <c r="D1456" s="120"/>
      <c r="E1456" s="120"/>
      <c r="F1456" s="120"/>
      <c r="G1456" s="2"/>
      <c r="H1456" s="41" t="s">
        <v>45</v>
      </c>
      <c r="I1456" s="23"/>
      <c r="J1456" s="23"/>
      <c r="K1456" s="83">
        <f>K1402</f>
        <v>0</v>
      </c>
      <c r="L1456" s="84"/>
    </row>
    <row r="1457" spans="1:12" x14ac:dyDescent="0.65">
      <c r="A1457" s="117" t="s">
        <v>58</v>
      </c>
      <c r="B1457" s="2"/>
      <c r="C1457" s="2"/>
      <c r="D1457" s="120"/>
      <c r="E1457" s="120"/>
      <c r="F1457" s="120"/>
      <c r="G1457" s="2"/>
      <c r="H1457" s="90">
        <f>H1403</f>
        <v>0</v>
      </c>
      <c r="I1457" s="91"/>
      <c r="J1457" s="92"/>
      <c r="K1457" s="88">
        <f>K1403</f>
        <v>0</v>
      </c>
      <c r="L1457" s="89"/>
    </row>
    <row r="1458" spans="1:12" ht="13.5" thickBot="1" x14ac:dyDescent="0.8">
      <c r="A1458" s="118" t="s">
        <v>59</v>
      </c>
      <c r="B1458" s="25"/>
      <c r="C1458" s="25"/>
      <c r="D1458" s="121"/>
      <c r="E1458" s="121"/>
      <c r="F1458" s="121"/>
      <c r="G1458" s="25"/>
      <c r="H1458" s="78" t="s">
        <v>46</v>
      </c>
      <c r="I1458" s="79"/>
      <c r="J1458" s="80"/>
      <c r="K1458" s="78" t="s">
        <v>47</v>
      </c>
      <c r="L1458" s="81"/>
    </row>
    <row r="1459" spans="1:12" ht="13.5" thickBot="1" x14ac:dyDescent="0.8">
      <c r="A1459" s="43"/>
      <c r="B1459" s="43"/>
      <c r="C1459" s="43"/>
      <c r="D1459" s="44"/>
      <c r="E1459" s="44"/>
      <c r="F1459" s="44"/>
      <c r="G1459" s="43"/>
      <c r="H1459" s="45"/>
      <c r="I1459" s="45"/>
      <c r="J1459" s="45"/>
      <c r="K1459" s="45"/>
      <c r="L1459" s="45"/>
    </row>
    <row r="1460" spans="1:12" ht="13.1" x14ac:dyDescent="0.7">
      <c r="A1460" s="49" t="str">
        <f>A1406</f>
        <v>DATA SUMMARY</v>
      </c>
      <c r="B1460" s="50"/>
      <c r="C1460" s="50"/>
      <c r="D1460" s="50"/>
      <c r="E1460" s="50"/>
      <c r="F1460" s="50"/>
      <c r="G1460" s="50"/>
      <c r="H1460" s="50"/>
      <c r="I1460" s="50"/>
      <c r="J1460" s="50"/>
      <c r="K1460" s="50"/>
      <c r="L1460" s="51"/>
    </row>
    <row r="1461" spans="1:12" x14ac:dyDescent="0.65">
      <c r="A1461" s="1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4"/>
    </row>
    <row r="1462" spans="1:12" x14ac:dyDescent="0.65">
      <c r="A1462" s="1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4"/>
    </row>
    <row r="1463" spans="1:12" x14ac:dyDescent="0.65">
      <c r="A1463" s="1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4"/>
    </row>
    <row r="1464" spans="1:12" ht="13.1" x14ac:dyDescent="0.7">
      <c r="A1464" s="5" t="s">
        <v>1</v>
      </c>
      <c r="B1464" s="2">
        <f>B1410</f>
        <v>0</v>
      </c>
      <c r="C1464" s="2"/>
      <c r="D1464" s="2"/>
      <c r="E1464" s="2"/>
      <c r="F1464" s="2"/>
      <c r="G1464" s="6" t="s">
        <v>2</v>
      </c>
      <c r="H1464" s="6"/>
      <c r="I1464" s="2"/>
      <c r="J1464" s="94">
        <f>IF(J1410="Work Start",0,J1410+1)</f>
        <v>27</v>
      </c>
      <c r="K1464" s="94"/>
      <c r="L1464" s="95"/>
    </row>
    <row r="1465" spans="1:12" ht="13.1" x14ac:dyDescent="0.7">
      <c r="A1465" s="1"/>
      <c r="B1465" s="2"/>
      <c r="C1465" s="2"/>
      <c r="D1465" s="2"/>
      <c r="E1465" s="2"/>
      <c r="F1465" s="2"/>
      <c r="G1465" s="6"/>
      <c r="H1465" s="6"/>
      <c r="I1465" s="2"/>
      <c r="J1465" s="2"/>
      <c r="K1465" s="2"/>
      <c r="L1465" s="4"/>
    </row>
    <row r="1466" spans="1:12" ht="13.1" x14ac:dyDescent="0.7">
      <c r="A1466" s="5" t="s">
        <v>3</v>
      </c>
      <c r="B1466" s="2"/>
      <c r="C1466" s="54">
        <f>C1412</f>
        <v>0</v>
      </c>
      <c r="D1466" s="55"/>
      <c r="E1466" s="55"/>
      <c r="F1466" s="55"/>
      <c r="G1466" s="55"/>
      <c r="H1466" s="6" t="s">
        <v>4</v>
      </c>
      <c r="I1466" s="3">
        <f>I1412+1</f>
        <v>28</v>
      </c>
      <c r="J1466" s="2"/>
      <c r="K1466" s="2"/>
      <c r="L1466" s="4"/>
    </row>
    <row r="1467" spans="1:12" ht="13.1" x14ac:dyDescent="0.7">
      <c r="A1467" s="5"/>
      <c r="B1467" s="2"/>
      <c r="C1467" s="55"/>
      <c r="D1467" s="55"/>
      <c r="E1467" s="55"/>
      <c r="F1467" s="55"/>
      <c r="G1467" s="55"/>
      <c r="H1467" s="2" t="s">
        <v>5</v>
      </c>
      <c r="I1467" s="60">
        <f>I1413</f>
        <v>0</v>
      </c>
      <c r="J1467" s="93"/>
      <c r="K1467" s="2"/>
      <c r="L1467" s="4"/>
    </row>
    <row r="1468" spans="1:12" ht="13.1" x14ac:dyDescent="0.7">
      <c r="A1468" s="5" t="s">
        <v>6</v>
      </c>
      <c r="B1468" s="2"/>
      <c r="C1468" s="2" t="s">
        <v>50</v>
      </c>
      <c r="D1468" s="2"/>
      <c r="E1468" s="6" t="s">
        <v>7</v>
      </c>
      <c r="F1468" s="6"/>
      <c r="G1468" s="47">
        <f>G1413</f>
        <v>0</v>
      </c>
      <c r="H1468" s="47"/>
      <c r="I1468" s="47">
        <f>I1413</f>
        <v>0</v>
      </c>
      <c r="J1468" s="47"/>
      <c r="K1468" s="7"/>
      <c r="L1468" s="8"/>
    </row>
    <row r="1469" spans="1:12" x14ac:dyDescent="0.65">
      <c r="A1469" s="1"/>
      <c r="B1469" s="2"/>
      <c r="C1469" s="2"/>
      <c r="D1469" s="2"/>
      <c r="E1469" s="2"/>
      <c r="F1469" s="2"/>
      <c r="G1469" s="56">
        <f>G1414</f>
        <v>0</v>
      </c>
      <c r="H1469" s="56"/>
      <c r="I1469" s="82">
        <f>I1414</f>
        <v>0</v>
      </c>
      <c r="J1469" s="82"/>
      <c r="K1469" s="9"/>
      <c r="L1469" s="10"/>
    </row>
    <row r="1470" spans="1:12" x14ac:dyDescent="0.65">
      <c r="A1470" s="1"/>
      <c r="B1470" s="2"/>
      <c r="C1470" s="2">
        <v>0</v>
      </c>
      <c r="D1470" s="2"/>
      <c r="E1470" s="2"/>
      <c r="F1470" s="2"/>
      <c r="G1470" s="57">
        <f>G1415</f>
        <v>0</v>
      </c>
      <c r="H1470" s="57"/>
      <c r="I1470" s="57">
        <f>I1415</f>
        <v>0</v>
      </c>
      <c r="J1470" s="57"/>
      <c r="K1470" s="7"/>
      <c r="L1470" s="8"/>
    </row>
    <row r="1471" spans="1:12" x14ac:dyDescent="0.65">
      <c r="A1471" s="1"/>
      <c r="B1471" s="2"/>
      <c r="C1471" s="2"/>
      <c r="D1471" s="2"/>
      <c r="E1471" s="2"/>
      <c r="F1471" s="2"/>
      <c r="G1471" s="82">
        <f>G1416</f>
        <v>0</v>
      </c>
      <c r="H1471" s="82"/>
      <c r="I1471" s="82">
        <f>I1416</f>
        <v>0</v>
      </c>
      <c r="J1471" s="82"/>
      <c r="K1471" s="9"/>
      <c r="L1471" s="10"/>
    </row>
    <row r="1472" spans="1:12" x14ac:dyDescent="0.65">
      <c r="A1472" s="1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4"/>
    </row>
    <row r="1473" spans="1:12" ht="13.75" thickBot="1" x14ac:dyDescent="0.85">
      <c r="A1473" s="11"/>
      <c r="B1473" s="25"/>
      <c r="C1473" s="25"/>
      <c r="D1473" s="86" t="s">
        <v>8</v>
      </c>
      <c r="E1473" s="86"/>
      <c r="F1473" s="86"/>
      <c r="G1473" s="86"/>
      <c r="H1473" s="86"/>
      <c r="I1473" s="25"/>
      <c r="J1473" s="25"/>
      <c r="K1473" s="25"/>
      <c r="L1473" s="26"/>
    </row>
    <row r="1474" spans="1:12" s="14" customFormat="1" ht="16.100000000000001" thickBot="1" x14ac:dyDescent="0.95">
      <c r="A1474" s="46"/>
      <c r="B1474" s="13"/>
      <c r="C1474" s="13"/>
      <c r="D1474" s="13"/>
      <c r="E1474" s="13"/>
      <c r="F1474" s="13"/>
      <c r="G1474" s="13"/>
      <c r="H1474" s="62" t="s">
        <v>9</v>
      </c>
      <c r="I1474" s="63"/>
      <c r="J1474" s="63"/>
      <c r="K1474" s="63"/>
      <c r="L1474" s="64"/>
    </row>
    <row r="1475" spans="1:12" s="14" customFormat="1" ht="16.100000000000001" thickBot="1" x14ac:dyDescent="0.95">
      <c r="A1475" s="15"/>
      <c r="B1475" s="13"/>
      <c r="C1475" s="13"/>
      <c r="D1475" s="13"/>
      <c r="E1475" s="13"/>
      <c r="F1475" s="13"/>
      <c r="G1475" s="13"/>
      <c r="H1475" s="65" t="s">
        <v>10</v>
      </c>
      <c r="I1475" s="65"/>
      <c r="J1475" s="16" t="s">
        <v>11</v>
      </c>
      <c r="K1475" s="66" t="s">
        <v>12</v>
      </c>
      <c r="L1475" s="66"/>
    </row>
    <row r="1476" spans="1:12" s="14" customFormat="1" ht="16.100000000000001" thickBot="1" x14ac:dyDescent="0.95">
      <c r="A1476" s="15"/>
      <c r="B1476" s="13"/>
      <c r="C1476" s="13"/>
      <c r="D1476" s="13"/>
      <c r="E1476" s="13"/>
      <c r="F1476" s="13"/>
      <c r="G1476" s="13"/>
      <c r="H1476" s="67" t="str">
        <f>H1422</f>
        <v>Wellhead Equipment</v>
      </c>
      <c r="I1476" s="68"/>
      <c r="J1476" s="17"/>
      <c r="K1476" s="69">
        <v>0</v>
      </c>
      <c r="L1476" s="70"/>
    </row>
    <row r="1477" spans="1:12" s="14" customFormat="1" ht="16.100000000000001" thickBot="1" x14ac:dyDescent="0.95">
      <c r="A1477" s="15"/>
      <c r="B1477" s="13"/>
      <c r="C1477" s="13"/>
      <c r="D1477" s="13"/>
      <c r="E1477" s="13"/>
      <c r="F1477" s="13"/>
      <c r="G1477" s="13"/>
      <c r="H1477" s="67" t="str">
        <f t="shared" ref="H1477:H1501" si="26">H1423</f>
        <v>Tubing/Nipples</v>
      </c>
      <c r="I1477" s="68"/>
      <c r="J1477" s="18"/>
      <c r="K1477" s="58">
        <v>0</v>
      </c>
      <c r="L1477" s="59"/>
    </row>
    <row r="1478" spans="1:12" s="14" customFormat="1" ht="16.100000000000001" thickBot="1" x14ac:dyDescent="0.95">
      <c r="A1478" s="15"/>
      <c r="B1478" s="13"/>
      <c r="C1478" s="13"/>
      <c r="D1478" s="13"/>
      <c r="E1478" s="13"/>
      <c r="F1478" s="13"/>
      <c r="G1478" s="13"/>
      <c r="H1478" s="67" t="str">
        <f t="shared" si="26"/>
        <v>Packers</v>
      </c>
      <c r="I1478" s="68"/>
      <c r="J1478" s="18"/>
      <c r="K1478" s="58">
        <v>0</v>
      </c>
      <c r="L1478" s="59"/>
    </row>
    <row r="1479" spans="1:12" s="14" customFormat="1" ht="16.100000000000001" thickBot="1" x14ac:dyDescent="0.95">
      <c r="A1479" s="15"/>
      <c r="B1479" s="13"/>
      <c r="C1479" s="13"/>
      <c r="D1479" s="13"/>
      <c r="E1479" s="13"/>
      <c r="F1479" s="13"/>
      <c r="G1479" s="13"/>
      <c r="H1479" s="67" t="str">
        <f t="shared" si="26"/>
        <v>Pump/Rods</v>
      </c>
      <c r="I1479" s="68"/>
      <c r="J1479" s="18"/>
      <c r="K1479" s="58">
        <v>0</v>
      </c>
      <c r="L1479" s="59"/>
    </row>
    <row r="1480" spans="1:12" s="14" customFormat="1" ht="16.100000000000001" thickBot="1" x14ac:dyDescent="0.95">
      <c r="A1480" s="15"/>
      <c r="B1480" s="13"/>
      <c r="C1480" s="13"/>
      <c r="D1480" s="13"/>
      <c r="E1480" s="13"/>
      <c r="F1480" s="13"/>
      <c r="G1480" s="13"/>
      <c r="H1480" s="67" t="str">
        <f t="shared" si="26"/>
        <v>Bridge Plug(s)</v>
      </c>
      <c r="I1480" s="68"/>
      <c r="J1480" s="18"/>
      <c r="K1480" s="58">
        <v>0</v>
      </c>
      <c r="L1480" s="59"/>
    </row>
    <row r="1481" spans="1:12" s="14" customFormat="1" ht="16.100000000000001" thickBot="1" x14ac:dyDescent="0.95">
      <c r="A1481" s="15"/>
      <c r="B1481" s="13"/>
      <c r="C1481" s="13"/>
      <c r="D1481" s="13"/>
      <c r="E1481" s="13"/>
      <c r="F1481" s="13"/>
      <c r="G1481" s="13"/>
      <c r="H1481" s="67" t="str">
        <f t="shared" si="26"/>
        <v>Service Rig/Anchors</v>
      </c>
      <c r="I1481" s="68"/>
      <c r="J1481" s="18"/>
      <c r="K1481" s="58">
        <v>0</v>
      </c>
      <c r="L1481" s="59"/>
    </row>
    <row r="1482" spans="1:12" s="14" customFormat="1" ht="16.100000000000001" thickBot="1" x14ac:dyDescent="0.95">
      <c r="A1482" s="15"/>
      <c r="B1482" s="13"/>
      <c r="C1482" s="13"/>
      <c r="D1482" s="13"/>
      <c r="E1482" s="13"/>
      <c r="F1482" s="13"/>
      <c r="G1482" s="13"/>
      <c r="H1482" s="67" t="str">
        <f t="shared" si="26"/>
        <v>E-Line/Slickline</v>
      </c>
      <c r="I1482" s="68"/>
      <c r="J1482" s="18"/>
      <c r="K1482" s="58">
        <v>0</v>
      </c>
      <c r="L1482" s="59"/>
    </row>
    <row r="1483" spans="1:12" s="14" customFormat="1" ht="16.100000000000001" thickBot="1" x14ac:dyDescent="0.95">
      <c r="A1483" s="15"/>
      <c r="B1483" s="13"/>
      <c r="C1483" s="13"/>
      <c r="D1483" s="13"/>
      <c r="E1483" s="13"/>
      <c r="F1483" s="13"/>
      <c r="G1483" s="13"/>
      <c r="H1483" s="67" t="str">
        <f t="shared" si="26"/>
        <v>Stimulation</v>
      </c>
      <c r="I1483" s="68"/>
      <c r="J1483" s="18"/>
      <c r="K1483" s="58">
        <v>0</v>
      </c>
      <c r="L1483" s="59"/>
    </row>
    <row r="1484" spans="1:12" s="14" customFormat="1" ht="16.100000000000001" thickBot="1" x14ac:dyDescent="0.95">
      <c r="A1484" s="15"/>
      <c r="B1484" s="13"/>
      <c r="C1484" s="13"/>
      <c r="D1484" s="13"/>
      <c r="E1484" s="13"/>
      <c r="F1484" s="13"/>
      <c r="G1484" s="13"/>
      <c r="H1484" s="67" t="str">
        <f t="shared" si="26"/>
        <v>Cementing</v>
      </c>
      <c r="I1484" s="68"/>
      <c r="J1484" s="18"/>
      <c r="K1484" s="58">
        <v>0</v>
      </c>
      <c r="L1484" s="59"/>
    </row>
    <row r="1485" spans="1:12" s="14" customFormat="1" ht="16.100000000000001" thickBot="1" x14ac:dyDescent="0.95">
      <c r="A1485" s="15"/>
      <c r="B1485" s="13"/>
      <c r="C1485" s="13"/>
      <c r="D1485" s="13"/>
      <c r="E1485" s="13"/>
      <c r="F1485" s="13"/>
      <c r="G1485" s="13"/>
      <c r="H1485" s="67" t="str">
        <f t="shared" si="26"/>
        <v>Coiled Tubing</v>
      </c>
      <c r="I1485" s="68"/>
      <c r="J1485" s="18"/>
      <c r="K1485" s="58">
        <v>0</v>
      </c>
      <c r="L1485" s="59"/>
    </row>
    <row r="1486" spans="1:12" s="14" customFormat="1" ht="16.100000000000001" thickBot="1" x14ac:dyDescent="0.95">
      <c r="A1486" s="15"/>
      <c r="B1486" s="13"/>
      <c r="C1486" s="13"/>
      <c r="D1486" s="13"/>
      <c r="E1486" s="13"/>
      <c r="F1486" s="13"/>
      <c r="G1486" s="13"/>
      <c r="H1486" s="67" t="str">
        <f t="shared" si="26"/>
        <v>Testing</v>
      </c>
      <c r="I1486" s="68"/>
      <c r="J1486" s="18"/>
      <c r="K1486" s="58">
        <v>0</v>
      </c>
      <c r="L1486" s="59"/>
    </row>
    <row r="1487" spans="1:12" s="14" customFormat="1" ht="16.100000000000001" thickBot="1" x14ac:dyDescent="0.95">
      <c r="A1487" s="15"/>
      <c r="B1487" s="13"/>
      <c r="C1487" s="13"/>
      <c r="D1487" s="13"/>
      <c r="E1487" s="13"/>
      <c r="F1487" s="13"/>
      <c r="G1487" s="13"/>
      <c r="H1487" s="67" t="str">
        <f t="shared" si="26"/>
        <v>Safety Equipment</v>
      </c>
      <c r="I1487" s="68"/>
      <c r="J1487" s="18"/>
      <c r="K1487" s="58">
        <v>0</v>
      </c>
      <c r="L1487" s="59"/>
    </row>
    <row r="1488" spans="1:12" s="14" customFormat="1" ht="16.100000000000001" thickBot="1" x14ac:dyDescent="0.95">
      <c r="A1488" s="15"/>
      <c r="B1488" s="13"/>
      <c r="C1488" s="13"/>
      <c r="D1488" s="13"/>
      <c r="E1488" s="13"/>
      <c r="F1488" s="13"/>
      <c r="G1488" s="13"/>
      <c r="H1488" s="67" t="str">
        <f t="shared" si="26"/>
        <v>Hot Oil Unit</v>
      </c>
      <c r="I1488" s="68"/>
      <c r="J1488" s="18"/>
      <c r="K1488" s="58">
        <v>0</v>
      </c>
      <c r="L1488" s="59"/>
    </row>
    <row r="1489" spans="1:12" s="14" customFormat="1" ht="16.100000000000001" thickBot="1" x14ac:dyDescent="0.95">
      <c r="A1489" s="15"/>
      <c r="B1489" s="13"/>
      <c r="C1489" s="13"/>
      <c r="D1489" s="13"/>
      <c r="E1489" s="13"/>
      <c r="F1489" s="13"/>
      <c r="G1489" s="13"/>
      <c r="H1489" s="67" t="str">
        <f t="shared" si="26"/>
        <v>Trucking/Transportation</v>
      </c>
      <c r="I1489" s="68"/>
      <c r="J1489" s="18"/>
      <c r="K1489" s="58">
        <v>0</v>
      </c>
      <c r="L1489" s="59"/>
    </row>
    <row r="1490" spans="1:12" s="14" customFormat="1" ht="16.100000000000001" thickBot="1" x14ac:dyDescent="0.95">
      <c r="A1490" s="15"/>
      <c r="B1490" s="13"/>
      <c r="C1490" s="13"/>
      <c r="D1490" s="13"/>
      <c r="E1490" s="13"/>
      <c r="F1490" s="13"/>
      <c r="G1490" s="13"/>
      <c r="H1490" s="67" t="str">
        <f t="shared" si="26"/>
        <v>Rental Equipment</v>
      </c>
      <c r="I1490" s="68"/>
      <c r="J1490" s="18"/>
      <c r="K1490" s="58">
        <v>0</v>
      </c>
      <c r="L1490" s="59"/>
    </row>
    <row r="1491" spans="1:12" s="14" customFormat="1" ht="16.100000000000001" thickBot="1" x14ac:dyDescent="0.95">
      <c r="A1491" s="15"/>
      <c r="B1491" s="13"/>
      <c r="C1491" s="13"/>
      <c r="D1491" s="13"/>
      <c r="E1491" s="13"/>
      <c r="F1491" s="13"/>
      <c r="G1491" s="13"/>
      <c r="H1491" s="67" t="str">
        <f t="shared" si="26"/>
        <v>Materials</v>
      </c>
      <c r="I1491" s="68"/>
      <c r="J1491" s="18"/>
      <c r="K1491" s="58">
        <v>0</v>
      </c>
      <c r="L1491" s="59"/>
    </row>
    <row r="1492" spans="1:12" s="14" customFormat="1" ht="16.100000000000001" thickBot="1" x14ac:dyDescent="0.95">
      <c r="A1492" s="15"/>
      <c r="B1492" s="13"/>
      <c r="C1492" s="13"/>
      <c r="D1492" s="13"/>
      <c r="E1492" s="13"/>
      <c r="F1492" s="13"/>
      <c r="G1492" s="13"/>
      <c r="H1492" s="67" t="str">
        <f t="shared" si="26"/>
        <v>Wellsite Supervision</v>
      </c>
      <c r="I1492" s="68"/>
      <c r="J1492" s="18"/>
      <c r="K1492" s="58">
        <v>0</v>
      </c>
      <c r="L1492" s="59"/>
    </row>
    <row r="1493" spans="1:12" s="14" customFormat="1" ht="16.100000000000001" thickBot="1" x14ac:dyDescent="0.95">
      <c r="A1493" s="15"/>
      <c r="B1493" s="13"/>
      <c r="C1493" s="13"/>
      <c r="D1493" s="13"/>
      <c r="E1493" s="13"/>
      <c r="F1493" s="13"/>
      <c r="G1493" s="13"/>
      <c r="H1493" s="67" t="str">
        <f t="shared" si="26"/>
        <v>Miscellaneous</v>
      </c>
      <c r="I1493" s="68"/>
      <c r="J1493" s="18"/>
      <c r="K1493" s="58">
        <v>0</v>
      </c>
      <c r="L1493" s="59"/>
    </row>
    <row r="1494" spans="1:12" s="14" customFormat="1" ht="16.100000000000001" thickBot="1" x14ac:dyDescent="0.95">
      <c r="A1494" s="15"/>
      <c r="B1494" s="13"/>
      <c r="C1494" s="13"/>
      <c r="D1494" s="13"/>
      <c r="E1494" s="13"/>
      <c r="F1494" s="13"/>
      <c r="G1494" s="13"/>
      <c r="H1494" s="67">
        <f t="shared" si="26"/>
        <v>0</v>
      </c>
      <c r="I1494" s="68"/>
      <c r="J1494" s="18"/>
      <c r="K1494" s="58"/>
      <c r="L1494" s="59"/>
    </row>
    <row r="1495" spans="1:12" s="14" customFormat="1" ht="16.100000000000001" thickBot="1" x14ac:dyDescent="0.95">
      <c r="A1495" s="15"/>
      <c r="B1495" s="13"/>
      <c r="C1495" s="13"/>
      <c r="D1495" s="13"/>
      <c r="E1495" s="13"/>
      <c r="F1495" s="13"/>
      <c r="G1495" s="13"/>
      <c r="H1495" s="67">
        <f t="shared" si="26"/>
        <v>0</v>
      </c>
      <c r="I1495" s="68"/>
      <c r="J1495" s="18"/>
      <c r="K1495" s="58"/>
      <c r="L1495" s="59"/>
    </row>
    <row r="1496" spans="1:12" s="14" customFormat="1" ht="16.100000000000001" thickBot="1" x14ac:dyDescent="0.95">
      <c r="A1496" s="15"/>
      <c r="B1496" s="13"/>
      <c r="C1496" s="13"/>
      <c r="D1496" s="13"/>
      <c r="E1496" s="13"/>
      <c r="F1496" s="13"/>
      <c r="G1496" s="13"/>
      <c r="H1496" s="67">
        <f t="shared" si="26"/>
        <v>0</v>
      </c>
      <c r="I1496" s="68"/>
      <c r="J1496" s="18"/>
      <c r="K1496" s="58"/>
      <c r="L1496" s="59"/>
    </row>
    <row r="1497" spans="1:12" s="14" customFormat="1" ht="16.100000000000001" thickBot="1" x14ac:dyDescent="0.95">
      <c r="A1497" s="15"/>
      <c r="B1497" s="13"/>
      <c r="C1497" s="13"/>
      <c r="D1497" s="13"/>
      <c r="E1497" s="13"/>
      <c r="F1497" s="13"/>
      <c r="G1497" s="13"/>
      <c r="H1497" s="67">
        <f t="shared" si="26"/>
        <v>0</v>
      </c>
      <c r="I1497" s="68"/>
      <c r="J1497" s="18"/>
      <c r="K1497" s="58"/>
      <c r="L1497" s="59"/>
    </row>
    <row r="1498" spans="1:12" s="14" customFormat="1" ht="16.100000000000001" thickBot="1" x14ac:dyDescent="0.95">
      <c r="A1498" s="15"/>
      <c r="B1498" s="13"/>
      <c r="C1498" s="13"/>
      <c r="D1498" s="13"/>
      <c r="E1498" s="13"/>
      <c r="F1498" s="13"/>
      <c r="G1498" s="13"/>
      <c r="H1498" s="67">
        <f t="shared" si="26"/>
        <v>0</v>
      </c>
      <c r="I1498" s="68"/>
      <c r="J1498" s="18"/>
      <c r="K1498" s="58"/>
      <c r="L1498" s="59"/>
    </row>
    <row r="1499" spans="1:12" s="14" customFormat="1" ht="16.100000000000001" thickBot="1" x14ac:dyDescent="0.95">
      <c r="A1499" s="15"/>
      <c r="B1499" s="13"/>
      <c r="C1499" s="13"/>
      <c r="D1499" s="13"/>
      <c r="E1499" s="13"/>
      <c r="F1499" s="13"/>
      <c r="G1499" s="13"/>
      <c r="H1499" s="67">
        <f t="shared" si="26"/>
        <v>0</v>
      </c>
      <c r="I1499" s="68"/>
      <c r="J1499" s="18"/>
      <c r="K1499" s="58"/>
      <c r="L1499" s="59"/>
    </row>
    <row r="1500" spans="1:12" s="14" customFormat="1" ht="16.100000000000001" thickBot="1" x14ac:dyDescent="0.95">
      <c r="A1500" s="15"/>
      <c r="B1500" s="13"/>
      <c r="C1500" s="13"/>
      <c r="D1500" s="13"/>
      <c r="E1500" s="13"/>
      <c r="F1500" s="13"/>
      <c r="G1500" s="13"/>
      <c r="H1500" s="67">
        <f t="shared" si="26"/>
        <v>0</v>
      </c>
      <c r="I1500" s="68"/>
      <c r="J1500" s="18"/>
      <c r="K1500" s="58"/>
      <c r="L1500" s="59"/>
    </row>
    <row r="1501" spans="1:12" s="14" customFormat="1" ht="16.100000000000001" thickBot="1" x14ac:dyDescent="0.95">
      <c r="A1501" s="15"/>
      <c r="B1501" s="13"/>
      <c r="C1501" s="13"/>
      <c r="D1501" s="13"/>
      <c r="E1501" s="13"/>
      <c r="F1501" s="13"/>
      <c r="G1501" s="13"/>
      <c r="H1501" s="67">
        <f t="shared" si="26"/>
        <v>0</v>
      </c>
      <c r="I1501" s="68"/>
      <c r="J1501" s="18"/>
      <c r="K1501" s="58"/>
      <c r="L1501" s="59"/>
    </row>
    <row r="1502" spans="1:12" ht="13.1" x14ac:dyDescent="0.7">
      <c r="A1502" s="19" t="s">
        <v>31</v>
      </c>
      <c r="B1502" s="20"/>
      <c r="C1502" s="20"/>
      <c r="D1502" s="87">
        <f>IF(J1464=0,0,J1464+1)</f>
        <v>28</v>
      </c>
      <c r="E1502" s="87"/>
      <c r="F1502" s="20"/>
      <c r="G1502" s="20"/>
      <c r="H1502" s="20"/>
      <c r="I1502" s="20"/>
      <c r="J1502" s="20"/>
      <c r="K1502" s="20"/>
      <c r="L1502" s="21"/>
    </row>
    <row r="1503" spans="1:12" x14ac:dyDescent="0.65">
      <c r="A1503" s="22"/>
      <c r="B1503" s="23"/>
      <c r="C1503" s="23"/>
      <c r="D1503" s="23"/>
      <c r="E1503" s="23"/>
      <c r="F1503" s="23"/>
      <c r="G1503" s="23"/>
      <c r="H1503" s="23"/>
      <c r="I1503" s="23"/>
      <c r="J1503" s="23"/>
      <c r="K1503" s="23"/>
      <c r="L1503" s="24"/>
    </row>
    <row r="1504" spans="1:12" ht="13.75" thickBot="1" x14ac:dyDescent="0.85">
      <c r="A1504" s="147" t="s">
        <v>112</v>
      </c>
      <c r="B1504" s="148"/>
      <c r="C1504" s="148"/>
      <c r="D1504" s="146" t="str">
        <f>D1450</f>
        <v>English Values</v>
      </c>
      <c r="E1504" s="146"/>
      <c r="F1504" s="2"/>
      <c r="G1504" s="25"/>
      <c r="H1504" s="25"/>
      <c r="I1504" s="25"/>
      <c r="J1504" s="25"/>
      <c r="K1504" s="25"/>
      <c r="L1504" s="26"/>
    </row>
    <row r="1505" spans="1:12" ht="15.45" x14ac:dyDescent="0.8">
      <c r="A1505" s="27" t="s">
        <v>32</v>
      </c>
      <c r="B1505" s="28"/>
      <c r="C1505" s="52">
        <f>C1451</f>
        <v>0</v>
      </c>
      <c r="D1505" s="52"/>
      <c r="E1505" s="29" t="s">
        <v>33</v>
      </c>
      <c r="F1505" s="30">
        <f>F1451</f>
        <v>0</v>
      </c>
      <c r="G1505" s="31" t="s">
        <v>34</v>
      </c>
      <c r="H1505" s="32">
        <v>0</v>
      </c>
      <c r="I1505" s="53" t="s">
        <v>36</v>
      </c>
      <c r="J1505" s="53"/>
      <c r="K1505" s="33"/>
      <c r="L1505" s="34" t="str">
        <f>L1451</f>
        <v>° F</v>
      </c>
    </row>
    <row r="1506" spans="1:12" x14ac:dyDescent="0.65">
      <c r="A1506" s="1" t="s">
        <v>38</v>
      </c>
      <c r="B1506" s="2"/>
      <c r="C1506" s="2"/>
      <c r="D1506" s="2" t="s">
        <v>39</v>
      </c>
      <c r="E1506" s="2"/>
      <c r="F1506" s="2">
        <v>0</v>
      </c>
      <c r="G1506" s="2"/>
      <c r="H1506" s="35" t="s">
        <v>40</v>
      </c>
      <c r="I1506" s="2"/>
      <c r="J1506" s="2"/>
      <c r="K1506" s="72">
        <f>SUM(K1476:L1501)</f>
        <v>0</v>
      </c>
      <c r="L1506" s="73"/>
    </row>
    <row r="1507" spans="1:12" x14ac:dyDescent="0.65">
      <c r="A1507" s="1"/>
      <c r="B1507" s="2"/>
      <c r="C1507" s="2"/>
      <c r="D1507" s="36" t="s">
        <v>41</v>
      </c>
      <c r="E1507" s="36" t="s">
        <v>42</v>
      </c>
      <c r="F1507" s="36" t="s">
        <v>53</v>
      </c>
      <c r="G1507" s="2"/>
      <c r="H1507" s="37" t="s">
        <v>43</v>
      </c>
      <c r="I1507" s="2"/>
      <c r="J1507" s="2"/>
      <c r="K1507" s="72">
        <f>K1454</f>
        <v>0</v>
      </c>
      <c r="L1507" s="73"/>
    </row>
    <row r="1508" spans="1:12" ht="13.5" thickBot="1" x14ac:dyDescent="0.8">
      <c r="A1508" s="117" t="s">
        <v>55</v>
      </c>
      <c r="B1508" s="2"/>
      <c r="C1508" s="2"/>
      <c r="D1508" s="119">
        <f>IF(D1512&gt;0,D1510-D1512,D1510+D1511+D1509)</f>
        <v>0</v>
      </c>
      <c r="E1508" s="119">
        <f>IF(E1512&gt;0,E1510-E1512,E1510+E1511+E1509)</f>
        <v>0</v>
      </c>
      <c r="F1508" s="119">
        <f>IF(F1512&gt;0,F1510-F1512,F1510+F1511+F1509)</f>
        <v>0</v>
      </c>
      <c r="G1508" s="2"/>
      <c r="H1508" s="37" t="s">
        <v>44</v>
      </c>
      <c r="I1508" s="2"/>
      <c r="J1508" s="2"/>
      <c r="K1508" s="74">
        <f>K1506+K1507</f>
        <v>0</v>
      </c>
      <c r="L1508" s="75"/>
    </row>
    <row r="1509" spans="1:12" ht="13.5" thickTop="1" x14ac:dyDescent="0.65">
      <c r="A1509" s="38" t="s">
        <v>56</v>
      </c>
      <c r="B1509" s="2"/>
      <c r="C1509" s="2"/>
      <c r="D1509" s="120"/>
      <c r="E1509" s="120"/>
      <c r="F1509" s="120"/>
      <c r="G1509" s="2"/>
      <c r="H1509" s="37"/>
      <c r="I1509" s="2"/>
      <c r="J1509" s="2"/>
      <c r="K1509" s="39"/>
      <c r="L1509" s="40"/>
    </row>
    <row r="1510" spans="1:12" x14ac:dyDescent="0.65">
      <c r="A1510" s="117" t="s">
        <v>57</v>
      </c>
      <c r="B1510" s="2"/>
      <c r="C1510" s="2"/>
      <c r="D1510" s="120"/>
      <c r="E1510" s="120"/>
      <c r="F1510" s="120"/>
      <c r="G1510" s="2"/>
      <c r="H1510" s="41" t="s">
        <v>45</v>
      </c>
      <c r="I1510" s="23"/>
      <c r="J1510" s="23"/>
      <c r="K1510" s="83">
        <f>K1456</f>
        <v>0</v>
      </c>
      <c r="L1510" s="84"/>
    </row>
    <row r="1511" spans="1:12" x14ac:dyDescent="0.65">
      <c r="A1511" s="117" t="s">
        <v>58</v>
      </c>
      <c r="B1511" s="2"/>
      <c r="C1511" s="2"/>
      <c r="D1511" s="120"/>
      <c r="E1511" s="120"/>
      <c r="F1511" s="120"/>
      <c r="G1511" s="2"/>
      <c r="H1511" s="90">
        <f>H1457</f>
        <v>0</v>
      </c>
      <c r="I1511" s="91"/>
      <c r="J1511" s="92"/>
      <c r="K1511" s="88">
        <f>K1457</f>
        <v>0</v>
      </c>
      <c r="L1511" s="89"/>
    </row>
    <row r="1512" spans="1:12" ht="13.5" thickBot="1" x14ac:dyDescent="0.8">
      <c r="A1512" s="118" t="s">
        <v>59</v>
      </c>
      <c r="B1512" s="25"/>
      <c r="C1512" s="25"/>
      <c r="D1512" s="121"/>
      <c r="E1512" s="121"/>
      <c r="F1512" s="121"/>
      <c r="G1512" s="25"/>
      <c r="H1512" s="78" t="s">
        <v>46</v>
      </c>
      <c r="I1512" s="79"/>
      <c r="J1512" s="80"/>
      <c r="K1512" s="78" t="s">
        <v>47</v>
      </c>
      <c r="L1512" s="81"/>
    </row>
    <row r="1513" spans="1:12" ht="13.5" thickBot="1" x14ac:dyDescent="0.8">
      <c r="A1513" s="43"/>
      <c r="B1513" s="43"/>
      <c r="C1513" s="43"/>
      <c r="D1513" s="44"/>
      <c r="E1513" s="44"/>
      <c r="F1513" s="44"/>
      <c r="G1513" s="43"/>
      <c r="H1513" s="45"/>
      <c r="I1513" s="45"/>
      <c r="J1513" s="45"/>
      <c r="K1513" s="45"/>
      <c r="L1513" s="45"/>
    </row>
    <row r="1514" spans="1:12" ht="13.1" x14ac:dyDescent="0.7">
      <c r="A1514" s="49" t="str">
        <f>A1460</f>
        <v>DATA SUMMARY</v>
      </c>
      <c r="B1514" s="50"/>
      <c r="C1514" s="50"/>
      <c r="D1514" s="50"/>
      <c r="E1514" s="50"/>
      <c r="F1514" s="50"/>
      <c r="G1514" s="50"/>
      <c r="H1514" s="50"/>
      <c r="I1514" s="50"/>
      <c r="J1514" s="50"/>
      <c r="K1514" s="50"/>
      <c r="L1514" s="51"/>
    </row>
    <row r="1515" spans="1:12" x14ac:dyDescent="0.65">
      <c r="A1515" s="1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4"/>
    </row>
    <row r="1516" spans="1:12" x14ac:dyDescent="0.65">
      <c r="A1516" s="1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4"/>
    </row>
    <row r="1517" spans="1:12" x14ac:dyDescent="0.65">
      <c r="A1517" s="1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4"/>
    </row>
    <row r="1518" spans="1:12" ht="13.1" x14ac:dyDescent="0.7">
      <c r="A1518" s="5" t="s">
        <v>1</v>
      </c>
      <c r="B1518" s="2">
        <f>B1464</f>
        <v>0</v>
      </c>
      <c r="C1518" s="2"/>
      <c r="D1518" s="2"/>
      <c r="E1518" s="2"/>
      <c r="F1518" s="2"/>
      <c r="G1518" s="6" t="s">
        <v>2</v>
      </c>
      <c r="H1518" s="6"/>
      <c r="I1518" s="2"/>
      <c r="J1518" s="94">
        <f>IF(J1464="Work Start",0,J1464+1)</f>
        <v>28</v>
      </c>
      <c r="K1518" s="94"/>
      <c r="L1518" s="95"/>
    </row>
    <row r="1519" spans="1:12" ht="13.1" x14ac:dyDescent="0.7">
      <c r="A1519" s="1"/>
      <c r="B1519" s="2"/>
      <c r="C1519" s="2"/>
      <c r="D1519" s="2"/>
      <c r="E1519" s="2"/>
      <c r="F1519" s="2"/>
      <c r="G1519" s="6"/>
      <c r="H1519" s="6"/>
      <c r="I1519" s="2"/>
      <c r="J1519" s="2"/>
      <c r="K1519" s="2"/>
      <c r="L1519" s="4"/>
    </row>
    <row r="1520" spans="1:12" ht="13.1" x14ac:dyDescent="0.7">
      <c r="A1520" s="5" t="s">
        <v>3</v>
      </c>
      <c r="B1520" s="2"/>
      <c r="C1520" s="54">
        <f>C1466</f>
        <v>0</v>
      </c>
      <c r="D1520" s="55"/>
      <c r="E1520" s="55"/>
      <c r="F1520" s="55"/>
      <c r="G1520" s="55"/>
      <c r="H1520" s="6" t="s">
        <v>4</v>
      </c>
      <c r="I1520" s="3">
        <f>I1466+1</f>
        <v>29</v>
      </c>
      <c r="J1520" s="2"/>
      <c r="K1520" s="2"/>
      <c r="L1520" s="4"/>
    </row>
    <row r="1521" spans="1:12" ht="13.1" x14ac:dyDescent="0.7">
      <c r="A1521" s="5"/>
      <c r="B1521" s="2"/>
      <c r="C1521" s="55"/>
      <c r="D1521" s="55"/>
      <c r="E1521" s="55"/>
      <c r="F1521" s="55"/>
      <c r="G1521" s="55"/>
      <c r="H1521" s="2" t="s">
        <v>5</v>
      </c>
      <c r="I1521" s="60">
        <f>I1467</f>
        <v>0</v>
      </c>
      <c r="J1521" s="93"/>
      <c r="K1521" s="2"/>
      <c r="L1521" s="4"/>
    </row>
    <row r="1522" spans="1:12" ht="13.1" x14ac:dyDescent="0.7">
      <c r="A1522" s="5" t="s">
        <v>6</v>
      </c>
      <c r="B1522" s="2"/>
      <c r="C1522" s="2" t="s">
        <v>50</v>
      </c>
      <c r="D1522" s="2"/>
      <c r="E1522" s="6" t="s">
        <v>7</v>
      </c>
      <c r="F1522" s="6"/>
      <c r="G1522" s="47">
        <f>G1467</f>
        <v>0</v>
      </c>
      <c r="H1522" s="47"/>
      <c r="I1522" s="47">
        <f>I1467</f>
        <v>0</v>
      </c>
      <c r="J1522" s="47"/>
      <c r="K1522" s="7"/>
      <c r="L1522" s="8"/>
    </row>
    <row r="1523" spans="1:12" x14ac:dyDescent="0.65">
      <c r="A1523" s="1"/>
      <c r="B1523" s="2"/>
      <c r="C1523" s="2"/>
      <c r="D1523" s="2"/>
      <c r="E1523" s="2"/>
      <c r="F1523" s="2"/>
      <c r="G1523" s="56">
        <f>G1468</f>
        <v>0</v>
      </c>
      <c r="H1523" s="56"/>
      <c r="I1523" s="82">
        <f>I1468</f>
        <v>0</v>
      </c>
      <c r="J1523" s="82"/>
      <c r="K1523" s="9"/>
      <c r="L1523" s="10"/>
    </row>
    <row r="1524" spans="1:12" x14ac:dyDescent="0.65">
      <c r="A1524" s="1"/>
      <c r="B1524" s="2"/>
      <c r="C1524" s="2">
        <v>0</v>
      </c>
      <c r="D1524" s="2"/>
      <c r="E1524" s="2"/>
      <c r="F1524" s="2"/>
      <c r="G1524" s="57">
        <f>G1469</f>
        <v>0</v>
      </c>
      <c r="H1524" s="57"/>
      <c r="I1524" s="57">
        <f>I1469</f>
        <v>0</v>
      </c>
      <c r="J1524" s="57"/>
      <c r="K1524" s="7"/>
      <c r="L1524" s="8"/>
    </row>
    <row r="1525" spans="1:12" x14ac:dyDescent="0.65">
      <c r="A1525" s="1"/>
      <c r="B1525" s="2"/>
      <c r="C1525" s="2"/>
      <c r="D1525" s="2"/>
      <c r="E1525" s="2"/>
      <c r="F1525" s="2"/>
      <c r="G1525" s="82">
        <f>G1470</f>
        <v>0</v>
      </c>
      <c r="H1525" s="82"/>
      <c r="I1525" s="82">
        <f>I1470</f>
        <v>0</v>
      </c>
      <c r="J1525" s="82"/>
      <c r="K1525" s="9"/>
      <c r="L1525" s="10"/>
    </row>
    <row r="1526" spans="1:12" x14ac:dyDescent="0.65">
      <c r="A1526" s="1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4"/>
    </row>
    <row r="1527" spans="1:12" ht="13.75" thickBot="1" x14ac:dyDescent="0.85">
      <c r="A1527" s="11"/>
      <c r="B1527" s="25"/>
      <c r="C1527" s="25"/>
      <c r="D1527" s="86" t="s">
        <v>8</v>
      </c>
      <c r="E1527" s="86"/>
      <c r="F1527" s="86"/>
      <c r="G1527" s="86"/>
      <c r="H1527" s="86"/>
      <c r="I1527" s="25"/>
      <c r="J1527" s="25"/>
      <c r="K1527" s="25"/>
      <c r="L1527" s="26"/>
    </row>
    <row r="1528" spans="1:12" s="14" customFormat="1" ht="16.100000000000001" thickBot="1" x14ac:dyDescent="0.95">
      <c r="A1528" s="46"/>
      <c r="B1528" s="13"/>
      <c r="C1528" s="13"/>
      <c r="D1528" s="13"/>
      <c r="E1528" s="13"/>
      <c r="F1528" s="13"/>
      <c r="G1528" s="13"/>
      <c r="H1528" s="62" t="s">
        <v>9</v>
      </c>
      <c r="I1528" s="63"/>
      <c r="J1528" s="63"/>
      <c r="K1528" s="63"/>
      <c r="L1528" s="64"/>
    </row>
    <row r="1529" spans="1:12" s="14" customFormat="1" ht="16.100000000000001" thickBot="1" x14ac:dyDescent="0.95">
      <c r="A1529" s="15"/>
      <c r="B1529" s="13"/>
      <c r="C1529" s="13"/>
      <c r="D1529" s="13"/>
      <c r="E1529" s="13"/>
      <c r="F1529" s="13"/>
      <c r="G1529" s="13"/>
      <c r="H1529" s="65" t="s">
        <v>10</v>
      </c>
      <c r="I1529" s="65"/>
      <c r="J1529" s="16" t="s">
        <v>11</v>
      </c>
      <c r="K1529" s="66" t="s">
        <v>12</v>
      </c>
      <c r="L1529" s="66"/>
    </row>
    <row r="1530" spans="1:12" s="14" customFormat="1" ht="16.100000000000001" thickBot="1" x14ac:dyDescent="0.95">
      <c r="A1530" s="15"/>
      <c r="B1530" s="13"/>
      <c r="C1530" s="13"/>
      <c r="D1530" s="13"/>
      <c r="E1530" s="13"/>
      <c r="F1530" s="13"/>
      <c r="G1530" s="13"/>
      <c r="H1530" s="67" t="str">
        <f>H1476</f>
        <v>Wellhead Equipment</v>
      </c>
      <c r="I1530" s="68"/>
      <c r="J1530" s="17"/>
      <c r="K1530" s="69">
        <v>0</v>
      </c>
      <c r="L1530" s="70"/>
    </row>
    <row r="1531" spans="1:12" s="14" customFormat="1" ht="16.100000000000001" thickBot="1" x14ac:dyDescent="0.95">
      <c r="A1531" s="15"/>
      <c r="B1531" s="13"/>
      <c r="C1531" s="13"/>
      <c r="D1531" s="13"/>
      <c r="E1531" s="13"/>
      <c r="F1531" s="13"/>
      <c r="G1531" s="13"/>
      <c r="H1531" s="67" t="str">
        <f t="shared" ref="H1531:H1555" si="27">H1477</f>
        <v>Tubing/Nipples</v>
      </c>
      <c r="I1531" s="68"/>
      <c r="J1531" s="18"/>
      <c r="K1531" s="58">
        <v>0</v>
      </c>
      <c r="L1531" s="59"/>
    </row>
    <row r="1532" spans="1:12" s="14" customFormat="1" ht="16.100000000000001" thickBot="1" x14ac:dyDescent="0.95">
      <c r="A1532" s="15"/>
      <c r="B1532" s="13"/>
      <c r="C1532" s="13"/>
      <c r="D1532" s="13"/>
      <c r="E1532" s="13"/>
      <c r="F1532" s="13"/>
      <c r="G1532" s="13"/>
      <c r="H1532" s="67" t="str">
        <f t="shared" si="27"/>
        <v>Packers</v>
      </c>
      <c r="I1532" s="68"/>
      <c r="J1532" s="18"/>
      <c r="K1532" s="58">
        <v>0</v>
      </c>
      <c r="L1532" s="59"/>
    </row>
    <row r="1533" spans="1:12" s="14" customFormat="1" ht="16.100000000000001" thickBot="1" x14ac:dyDescent="0.95">
      <c r="A1533" s="15"/>
      <c r="B1533" s="13"/>
      <c r="C1533" s="13"/>
      <c r="D1533" s="13"/>
      <c r="E1533" s="13"/>
      <c r="F1533" s="13"/>
      <c r="G1533" s="13"/>
      <c r="H1533" s="67" t="str">
        <f t="shared" si="27"/>
        <v>Pump/Rods</v>
      </c>
      <c r="I1533" s="68"/>
      <c r="J1533" s="18"/>
      <c r="K1533" s="58">
        <v>0</v>
      </c>
      <c r="L1533" s="59"/>
    </row>
    <row r="1534" spans="1:12" s="14" customFormat="1" ht="16.100000000000001" thickBot="1" x14ac:dyDescent="0.95">
      <c r="A1534" s="15"/>
      <c r="B1534" s="13"/>
      <c r="C1534" s="13"/>
      <c r="D1534" s="13"/>
      <c r="E1534" s="13"/>
      <c r="F1534" s="13"/>
      <c r="G1534" s="13"/>
      <c r="H1534" s="67" t="str">
        <f t="shared" si="27"/>
        <v>Bridge Plug(s)</v>
      </c>
      <c r="I1534" s="68"/>
      <c r="J1534" s="18"/>
      <c r="K1534" s="58">
        <v>0</v>
      </c>
      <c r="L1534" s="59"/>
    </row>
    <row r="1535" spans="1:12" s="14" customFormat="1" ht="16.100000000000001" thickBot="1" x14ac:dyDescent="0.95">
      <c r="A1535" s="15"/>
      <c r="B1535" s="13"/>
      <c r="C1535" s="13"/>
      <c r="D1535" s="13"/>
      <c r="E1535" s="13"/>
      <c r="F1535" s="13"/>
      <c r="G1535" s="13"/>
      <c r="H1535" s="67" t="str">
        <f t="shared" si="27"/>
        <v>Service Rig/Anchors</v>
      </c>
      <c r="I1535" s="68"/>
      <c r="J1535" s="18"/>
      <c r="K1535" s="58">
        <v>0</v>
      </c>
      <c r="L1535" s="59"/>
    </row>
    <row r="1536" spans="1:12" s="14" customFormat="1" ht="16.100000000000001" thickBot="1" x14ac:dyDescent="0.95">
      <c r="A1536" s="15"/>
      <c r="B1536" s="13"/>
      <c r="C1536" s="13"/>
      <c r="D1536" s="13"/>
      <c r="E1536" s="13"/>
      <c r="F1536" s="13"/>
      <c r="G1536" s="13"/>
      <c r="H1536" s="67" t="str">
        <f t="shared" si="27"/>
        <v>E-Line/Slickline</v>
      </c>
      <c r="I1536" s="68"/>
      <c r="J1536" s="18"/>
      <c r="K1536" s="58">
        <v>0</v>
      </c>
      <c r="L1536" s="59"/>
    </row>
    <row r="1537" spans="1:12" s="14" customFormat="1" ht="16.100000000000001" thickBot="1" x14ac:dyDescent="0.95">
      <c r="A1537" s="15"/>
      <c r="B1537" s="13"/>
      <c r="C1537" s="13"/>
      <c r="D1537" s="13"/>
      <c r="E1537" s="13"/>
      <c r="F1537" s="13"/>
      <c r="G1537" s="13"/>
      <c r="H1537" s="67" t="str">
        <f t="shared" si="27"/>
        <v>Stimulation</v>
      </c>
      <c r="I1537" s="68"/>
      <c r="J1537" s="18"/>
      <c r="K1537" s="58">
        <v>0</v>
      </c>
      <c r="L1537" s="59"/>
    </row>
    <row r="1538" spans="1:12" s="14" customFormat="1" ht="16.100000000000001" thickBot="1" x14ac:dyDescent="0.95">
      <c r="A1538" s="15"/>
      <c r="B1538" s="13"/>
      <c r="C1538" s="13"/>
      <c r="D1538" s="13"/>
      <c r="E1538" s="13"/>
      <c r="F1538" s="13"/>
      <c r="G1538" s="13"/>
      <c r="H1538" s="67" t="str">
        <f t="shared" si="27"/>
        <v>Cementing</v>
      </c>
      <c r="I1538" s="68"/>
      <c r="J1538" s="18"/>
      <c r="K1538" s="58">
        <v>0</v>
      </c>
      <c r="L1538" s="59"/>
    </row>
    <row r="1539" spans="1:12" s="14" customFormat="1" ht="16.100000000000001" thickBot="1" x14ac:dyDescent="0.95">
      <c r="A1539" s="15"/>
      <c r="B1539" s="13"/>
      <c r="C1539" s="13"/>
      <c r="D1539" s="13"/>
      <c r="E1539" s="13"/>
      <c r="F1539" s="13"/>
      <c r="G1539" s="13"/>
      <c r="H1539" s="67" t="str">
        <f t="shared" si="27"/>
        <v>Coiled Tubing</v>
      </c>
      <c r="I1539" s="68"/>
      <c r="J1539" s="18"/>
      <c r="K1539" s="58">
        <v>0</v>
      </c>
      <c r="L1539" s="59"/>
    </row>
    <row r="1540" spans="1:12" s="14" customFormat="1" ht="16.100000000000001" thickBot="1" x14ac:dyDescent="0.95">
      <c r="A1540" s="15"/>
      <c r="B1540" s="13"/>
      <c r="C1540" s="13"/>
      <c r="D1540" s="13"/>
      <c r="E1540" s="13"/>
      <c r="F1540" s="13"/>
      <c r="G1540" s="13"/>
      <c r="H1540" s="67" t="str">
        <f t="shared" si="27"/>
        <v>Testing</v>
      </c>
      <c r="I1540" s="68"/>
      <c r="J1540" s="18"/>
      <c r="K1540" s="58">
        <v>0</v>
      </c>
      <c r="L1540" s="59"/>
    </row>
    <row r="1541" spans="1:12" s="14" customFormat="1" ht="16.100000000000001" thickBot="1" x14ac:dyDescent="0.95">
      <c r="A1541" s="15"/>
      <c r="B1541" s="13"/>
      <c r="C1541" s="13"/>
      <c r="D1541" s="13"/>
      <c r="E1541" s="13"/>
      <c r="F1541" s="13"/>
      <c r="G1541" s="13"/>
      <c r="H1541" s="67" t="str">
        <f t="shared" si="27"/>
        <v>Safety Equipment</v>
      </c>
      <c r="I1541" s="68"/>
      <c r="J1541" s="18"/>
      <c r="K1541" s="58">
        <v>0</v>
      </c>
      <c r="L1541" s="59"/>
    </row>
    <row r="1542" spans="1:12" s="14" customFormat="1" ht="16.100000000000001" thickBot="1" x14ac:dyDescent="0.95">
      <c r="A1542" s="15"/>
      <c r="B1542" s="13"/>
      <c r="C1542" s="13"/>
      <c r="D1542" s="13"/>
      <c r="E1542" s="13"/>
      <c r="F1542" s="13"/>
      <c r="G1542" s="13"/>
      <c r="H1542" s="67" t="str">
        <f t="shared" si="27"/>
        <v>Hot Oil Unit</v>
      </c>
      <c r="I1542" s="68"/>
      <c r="J1542" s="18"/>
      <c r="K1542" s="58">
        <v>0</v>
      </c>
      <c r="L1542" s="59"/>
    </row>
    <row r="1543" spans="1:12" s="14" customFormat="1" ht="16.100000000000001" thickBot="1" x14ac:dyDescent="0.95">
      <c r="A1543" s="15"/>
      <c r="B1543" s="13"/>
      <c r="C1543" s="13"/>
      <c r="D1543" s="13"/>
      <c r="E1543" s="13"/>
      <c r="F1543" s="13"/>
      <c r="G1543" s="13"/>
      <c r="H1543" s="67" t="str">
        <f t="shared" si="27"/>
        <v>Trucking/Transportation</v>
      </c>
      <c r="I1543" s="68"/>
      <c r="J1543" s="18"/>
      <c r="K1543" s="58">
        <v>0</v>
      </c>
      <c r="L1543" s="59"/>
    </row>
    <row r="1544" spans="1:12" s="14" customFormat="1" ht="16.100000000000001" thickBot="1" x14ac:dyDescent="0.95">
      <c r="A1544" s="15"/>
      <c r="B1544" s="13"/>
      <c r="C1544" s="13"/>
      <c r="D1544" s="13"/>
      <c r="E1544" s="13"/>
      <c r="F1544" s="13"/>
      <c r="G1544" s="13"/>
      <c r="H1544" s="67" t="str">
        <f t="shared" si="27"/>
        <v>Rental Equipment</v>
      </c>
      <c r="I1544" s="68"/>
      <c r="J1544" s="18"/>
      <c r="K1544" s="58">
        <v>0</v>
      </c>
      <c r="L1544" s="59"/>
    </row>
    <row r="1545" spans="1:12" s="14" customFormat="1" ht="16.100000000000001" thickBot="1" x14ac:dyDescent="0.95">
      <c r="A1545" s="15"/>
      <c r="B1545" s="13"/>
      <c r="C1545" s="13"/>
      <c r="D1545" s="13"/>
      <c r="E1545" s="13"/>
      <c r="F1545" s="13"/>
      <c r="G1545" s="13"/>
      <c r="H1545" s="67" t="str">
        <f t="shared" si="27"/>
        <v>Materials</v>
      </c>
      <c r="I1545" s="68"/>
      <c r="J1545" s="18"/>
      <c r="K1545" s="58">
        <v>0</v>
      </c>
      <c r="L1545" s="59"/>
    </row>
    <row r="1546" spans="1:12" s="14" customFormat="1" ht="16.100000000000001" thickBot="1" x14ac:dyDescent="0.95">
      <c r="A1546" s="15"/>
      <c r="B1546" s="13"/>
      <c r="C1546" s="13"/>
      <c r="D1546" s="13"/>
      <c r="E1546" s="13"/>
      <c r="F1546" s="13"/>
      <c r="G1546" s="13"/>
      <c r="H1546" s="67" t="str">
        <f t="shared" si="27"/>
        <v>Wellsite Supervision</v>
      </c>
      <c r="I1546" s="68"/>
      <c r="J1546" s="18"/>
      <c r="K1546" s="58">
        <v>0</v>
      </c>
      <c r="L1546" s="59"/>
    </row>
    <row r="1547" spans="1:12" s="14" customFormat="1" ht="16.100000000000001" thickBot="1" x14ac:dyDescent="0.95">
      <c r="A1547" s="15"/>
      <c r="B1547" s="13"/>
      <c r="C1547" s="13"/>
      <c r="D1547" s="13"/>
      <c r="E1547" s="13"/>
      <c r="F1547" s="13"/>
      <c r="G1547" s="13"/>
      <c r="H1547" s="67" t="str">
        <f t="shared" si="27"/>
        <v>Miscellaneous</v>
      </c>
      <c r="I1547" s="68"/>
      <c r="J1547" s="18"/>
      <c r="K1547" s="58">
        <v>0</v>
      </c>
      <c r="L1547" s="59"/>
    </row>
    <row r="1548" spans="1:12" s="14" customFormat="1" ht="16.100000000000001" thickBot="1" x14ac:dyDescent="0.95">
      <c r="A1548" s="15"/>
      <c r="B1548" s="13"/>
      <c r="C1548" s="13"/>
      <c r="D1548" s="13"/>
      <c r="E1548" s="13"/>
      <c r="F1548" s="13"/>
      <c r="G1548" s="13"/>
      <c r="H1548" s="67">
        <f t="shared" si="27"/>
        <v>0</v>
      </c>
      <c r="I1548" s="68"/>
      <c r="J1548" s="18"/>
      <c r="K1548" s="58"/>
      <c r="L1548" s="59"/>
    </row>
    <row r="1549" spans="1:12" s="14" customFormat="1" ht="16.100000000000001" thickBot="1" x14ac:dyDescent="0.95">
      <c r="A1549" s="15"/>
      <c r="B1549" s="13"/>
      <c r="C1549" s="13"/>
      <c r="D1549" s="13"/>
      <c r="E1549" s="13"/>
      <c r="F1549" s="13"/>
      <c r="G1549" s="13"/>
      <c r="H1549" s="67">
        <f t="shared" si="27"/>
        <v>0</v>
      </c>
      <c r="I1549" s="68"/>
      <c r="J1549" s="18"/>
      <c r="K1549" s="58"/>
      <c r="L1549" s="59"/>
    </row>
    <row r="1550" spans="1:12" s="14" customFormat="1" ht="16.100000000000001" thickBot="1" x14ac:dyDescent="0.95">
      <c r="A1550" s="15"/>
      <c r="B1550" s="13"/>
      <c r="C1550" s="13"/>
      <c r="D1550" s="13"/>
      <c r="E1550" s="13"/>
      <c r="F1550" s="13"/>
      <c r="G1550" s="13"/>
      <c r="H1550" s="67">
        <f t="shared" si="27"/>
        <v>0</v>
      </c>
      <c r="I1550" s="68"/>
      <c r="J1550" s="18"/>
      <c r="K1550" s="58"/>
      <c r="L1550" s="59"/>
    </row>
    <row r="1551" spans="1:12" s="14" customFormat="1" ht="16.100000000000001" thickBot="1" x14ac:dyDescent="0.95">
      <c r="A1551" s="15"/>
      <c r="B1551" s="13"/>
      <c r="C1551" s="13"/>
      <c r="D1551" s="13"/>
      <c r="E1551" s="13"/>
      <c r="F1551" s="13"/>
      <c r="G1551" s="13"/>
      <c r="H1551" s="67">
        <f t="shared" si="27"/>
        <v>0</v>
      </c>
      <c r="I1551" s="68"/>
      <c r="J1551" s="18"/>
      <c r="K1551" s="58"/>
      <c r="L1551" s="59"/>
    </row>
    <row r="1552" spans="1:12" s="14" customFormat="1" ht="16.100000000000001" thickBot="1" x14ac:dyDescent="0.95">
      <c r="A1552" s="15"/>
      <c r="B1552" s="13"/>
      <c r="C1552" s="13"/>
      <c r="D1552" s="13"/>
      <c r="E1552" s="13"/>
      <c r="F1552" s="13"/>
      <c r="G1552" s="13"/>
      <c r="H1552" s="67">
        <f t="shared" si="27"/>
        <v>0</v>
      </c>
      <c r="I1552" s="68"/>
      <c r="J1552" s="18"/>
      <c r="K1552" s="58"/>
      <c r="L1552" s="59"/>
    </row>
    <row r="1553" spans="1:12" s="14" customFormat="1" ht="16.100000000000001" thickBot="1" x14ac:dyDescent="0.95">
      <c r="A1553" s="15"/>
      <c r="B1553" s="13"/>
      <c r="C1553" s="13"/>
      <c r="D1553" s="13"/>
      <c r="E1553" s="13"/>
      <c r="F1553" s="13"/>
      <c r="G1553" s="13"/>
      <c r="H1553" s="67">
        <f t="shared" si="27"/>
        <v>0</v>
      </c>
      <c r="I1553" s="68"/>
      <c r="J1553" s="18"/>
      <c r="K1553" s="58"/>
      <c r="L1553" s="59"/>
    </row>
    <row r="1554" spans="1:12" s="14" customFormat="1" ht="16.100000000000001" thickBot="1" x14ac:dyDescent="0.95">
      <c r="A1554" s="15"/>
      <c r="B1554" s="13"/>
      <c r="C1554" s="13"/>
      <c r="D1554" s="13"/>
      <c r="E1554" s="13"/>
      <c r="F1554" s="13"/>
      <c r="G1554" s="13"/>
      <c r="H1554" s="67">
        <f t="shared" si="27"/>
        <v>0</v>
      </c>
      <c r="I1554" s="68"/>
      <c r="J1554" s="18"/>
      <c r="K1554" s="58"/>
      <c r="L1554" s="59"/>
    </row>
    <row r="1555" spans="1:12" s="14" customFormat="1" ht="16.100000000000001" thickBot="1" x14ac:dyDescent="0.95">
      <c r="A1555" s="15"/>
      <c r="B1555" s="13"/>
      <c r="C1555" s="13"/>
      <c r="D1555" s="13"/>
      <c r="E1555" s="13"/>
      <c r="F1555" s="13"/>
      <c r="G1555" s="13"/>
      <c r="H1555" s="67">
        <f t="shared" si="27"/>
        <v>0</v>
      </c>
      <c r="I1555" s="68"/>
      <c r="J1555" s="18"/>
      <c r="K1555" s="58"/>
      <c r="L1555" s="59"/>
    </row>
    <row r="1556" spans="1:12" ht="13.1" x14ac:dyDescent="0.7">
      <c r="A1556" s="19" t="s">
        <v>31</v>
      </c>
      <c r="B1556" s="20"/>
      <c r="C1556" s="20"/>
      <c r="D1556" s="87">
        <f>IF(J1518=0,0,J1518+1)</f>
        <v>29</v>
      </c>
      <c r="E1556" s="87"/>
      <c r="F1556" s="20"/>
      <c r="G1556" s="20"/>
      <c r="H1556" s="20"/>
      <c r="I1556" s="20"/>
      <c r="J1556" s="20"/>
      <c r="K1556" s="20"/>
      <c r="L1556" s="21"/>
    </row>
    <row r="1557" spans="1:12" x14ac:dyDescent="0.65">
      <c r="A1557" s="22"/>
      <c r="B1557" s="23"/>
      <c r="C1557" s="23"/>
      <c r="D1557" s="23"/>
      <c r="E1557" s="23"/>
      <c r="F1557" s="23"/>
      <c r="G1557" s="23"/>
      <c r="H1557" s="23"/>
      <c r="I1557" s="23"/>
      <c r="J1557" s="23"/>
      <c r="K1557" s="23"/>
      <c r="L1557" s="24"/>
    </row>
    <row r="1558" spans="1:12" ht="13.75" thickBot="1" x14ac:dyDescent="0.85">
      <c r="A1558" s="147" t="s">
        <v>112</v>
      </c>
      <c r="B1558" s="148"/>
      <c r="C1558" s="148"/>
      <c r="D1558" s="146" t="str">
        <f>D1504</f>
        <v>English Values</v>
      </c>
      <c r="E1558" s="146"/>
      <c r="F1558" s="2"/>
      <c r="G1558" s="25"/>
      <c r="H1558" s="25"/>
      <c r="I1558" s="25"/>
      <c r="J1558" s="25"/>
      <c r="K1558" s="25"/>
      <c r="L1558" s="26"/>
    </row>
    <row r="1559" spans="1:12" ht="15.45" x14ac:dyDescent="0.8">
      <c r="A1559" s="27" t="s">
        <v>32</v>
      </c>
      <c r="B1559" s="28"/>
      <c r="C1559" s="52">
        <f>C1505</f>
        <v>0</v>
      </c>
      <c r="D1559" s="52"/>
      <c r="E1559" s="29" t="s">
        <v>33</v>
      </c>
      <c r="F1559" s="30">
        <f>F1505</f>
        <v>0</v>
      </c>
      <c r="G1559" s="31" t="s">
        <v>34</v>
      </c>
      <c r="H1559" s="32">
        <v>0</v>
      </c>
      <c r="I1559" s="53" t="s">
        <v>36</v>
      </c>
      <c r="J1559" s="53"/>
      <c r="K1559" s="33"/>
      <c r="L1559" s="34" t="str">
        <f>L1505</f>
        <v>° F</v>
      </c>
    </row>
    <row r="1560" spans="1:12" x14ac:dyDescent="0.65">
      <c r="A1560" s="1" t="s">
        <v>38</v>
      </c>
      <c r="B1560" s="2"/>
      <c r="C1560" s="2"/>
      <c r="D1560" s="2" t="s">
        <v>39</v>
      </c>
      <c r="E1560" s="2"/>
      <c r="F1560" s="2">
        <v>0</v>
      </c>
      <c r="G1560" s="2"/>
      <c r="H1560" s="35" t="s">
        <v>40</v>
      </c>
      <c r="I1560" s="2"/>
      <c r="J1560" s="2"/>
      <c r="K1560" s="72">
        <f>SUM(K1530:L1555)</f>
        <v>0</v>
      </c>
      <c r="L1560" s="73"/>
    </row>
    <row r="1561" spans="1:12" x14ac:dyDescent="0.65">
      <c r="A1561" s="1"/>
      <c r="B1561" s="2"/>
      <c r="C1561" s="2"/>
      <c r="D1561" s="36" t="s">
        <v>41</v>
      </c>
      <c r="E1561" s="36" t="s">
        <v>42</v>
      </c>
      <c r="F1561" s="36" t="s">
        <v>53</v>
      </c>
      <c r="G1561" s="2"/>
      <c r="H1561" s="37" t="s">
        <v>43</v>
      </c>
      <c r="I1561" s="2"/>
      <c r="J1561" s="2"/>
      <c r="K1561" s="72">
        <f>K1508</f>
        <v>0</v>
      </c>
      <c r="L1561" s="73"/>
    </row>
    <row r="1562" spans="1:12" ht="13.5" thickBot="1" x14ac:dyDescent="0.8">
      <c r="A1562" s="117" t="s">
        <v>55</v>
      </c>
      <c r="B1562" s="2"/>
      <c r="C1562" s="2"/>
      <c r="D1562" s="119">
        <f>IF(D1566&gt;0,D1564-D1566,D1564+D1565+D1563)</f>
        <v>0</v>
      </c>
      <c r="E1562" s="119">
        <f>IF(E1566&gt;0,E1564-E1566,E1564+E1565+E1563)</f>
        <v>0</v>
      </c>
      <c r="F1562" s="119">
        <f>IF(F1566&gt;0,F1564-F1566,F1564+F1565+F1563)</f>
        <v>0</v>
      </c>
      <c r="G1562" s="2"/>
      <c r="H1562" s="37" t="s">
        <v>44</v>
      </c>
      <c r="I1562" s="2"/>
      <c r="J1562" s="2"/>
      <c r="K1562" s="74">
        <f>K1560+K1561</f>
        <v>0</v>
      </c>
      <c r="L1562" s="75"/>
    </row>
    <row r="1563" spans="1:12" ht="13.5" thickTop="1" x14ac:dyDescent="0.65">
      <c r="A1563" s="38" t="s">
        <v>56</v>
      </c>
      <c r="B1563" s="2"/>
      <c r="C1563" s="2"/>
      <c r="D1563" s="120"/>
      <c r="E1563" s="120"/>
      <c r="F1563" s="120"/>
      <c r="G1563" s="2"/>
      <c r="H1563" s="37"/>
      <c r="I1563" s="2"/>
      <c r="J1563" s="2"/>
      <c r="K1563" s="39"/>
      <c r="L1563" s="40"/>
    </row>
    <row r="1564" spans="1:12" x14ac:dyDescent="0.65">
      <c r="A1564" s="117" t="s">
        <v>57</v>
      </c>
      <c r="B1564" s="2"/>
      <c r="C1564" s="2"/>
      <c r="D1564" s="120"/>
      <c r="E1564" s="120"/>
      <c r="F1564" s="120"/>
      <c r="G1564" s="2"/>
      <c r="H1564" s="41" t="s">
        <v>45</v>
      </c>
      <c r="I1564" s="23"/>
      <c r="J1564" s="23"/>
      <c r="K1564" s="83">
        <f>K1510</f>
        <v>0</v>
      </c>
      <c r="L1564" s="84"/>
    </row>
    <row r="1565" spans="1:12" x14ac:dyDescent="0.65">
      <c r="A1565" s="117" t="s">
        <v>58</v>
      </c>
      <c r="B1565" s="2"/>
      <c r="C1565" s="2"/>
      <c r="D1565" s="120"/>
      <c r="E1565" s="120"/>
      <c r="F1565" s="120"/>
      <c r="G1565" s="2"/>
      <c r="H1565" s="90">
        <f>H1511</f>
        <v>0</v>
      </c>
      <c r="I1565" s="91"/>
      <c r="J1565" s="92"/>
      <c r="K1565" s="88">
        <f>K1511</f>
        <v>0</v>
      </c>
      <c r="L1565" s="89"/>
    </row>
    <row r="1566" spans="1:12" ht="13.5" thickBot="1" x14ac:dyDescent="0.8">
      <c r="A1566" s="118" t="s">
        <v>59</v>
      </c>
      <c r="B1566" s="25"/>
      <c r="C1566" s="25"/>
      <c r="D1566" s="121"/>
      <c r="E1566" s="121"/>
      <c r="F1566" s="121"/>
      <c r="G1566" s="25"/>
      <c r="H1566" s="78" t="s">
        <v>46</v>
      </c>
      <c r="I1566" s="79"/>
      <c r="J1566" s="80"/>
      <c r="K1566" s="78" t="s">
        <v>47</v>
      </c>
      <c r="L1566" s="81"/>
    </row>
    <row r="1567" spans="1:12" ht="13.5" thickBot="1" x14ac:dyDescent="0.8">
      <c r="A1567" s="43"/>
      <c r="B1567" s="43"/>
      <c r="C1567" s="43"/>
      <c r="D1567" s="44"/>
      <c r="E1567" s="44"/>
      <c r="F1567" s="44"/>
      <c r="G1567" s="43"/>
      <c r="H1567" s="45"/>
      <c r="I1567" s="45"/>
      <c r="J1567" s="45"/>
      <c r="K1567" s="45"/>
      <c r="L1567" s="45"/>
    </row>
    <row r="1568" spans="1:12" ht="13.1" x14ac:dyDescent="0.7">
      <c r="A1568" s="49" t="str">
        <f>A1514</f>
        <v>DATA SUMMARY</v>
      </c>
      <c r="B1568" s="50"/>
      <c r="C1568" s="50"/>
      <c r="D1568" s="50"/>
      <c r="E1568" s="50"/>
      <c r="F1568" s="50"/>
      <c r="G1568" s="50"/>
      <c r="H1568" s="50"/>
      <c r="I1568" s="50"/>
      <c r="J1568" s="50"/>
      <c r="K1568" s="50"/>
      <c r="L1568" s="51"/>
    </row>
    <row r="1569" spans="1:12" x14ac:dyDescent="0.65">
      <c r="A1569" s="1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4"/>
    </row>
    <row r="1570" spans="1:12" x14ac:dyDescent="0.65">
      <c r="A1570" s="1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4"/>
    </row>
    <row r="1571" spans="1:12" x14ac:dyDescent="0.65">
      <c r="A1571" s="1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4"/>
    </row>
    <row r="1572" spans="1:12" ht="13.1" x14ac:dyDescent="0.7">
      <c r="A1572" s="5" t="s">
        <v>1</v>
      </c>
      <c r="B1572" s="2">
        <f>B1518</f>
        <v>0</v>
      </c>
      <c r="C1572" s="2"/>
      <c r="D1572" s="2"/>
      <c r="E1572" s="2"/>
      <c r="F1572" s="2"/>
      <c r="G1572" s="6" t="s">
        <v>2</v>
      </c>
      <c r="H1572" s="6"/>
      <c r="I1572" s="2"/>
      <c r="J1572" s="94">
        <f>IF(J1518="Work Start",0,J1518+1)</f>
        <v>29</v>
      </c>
      <c r="K1572" s="94"/>
      <c r="L1572" s="95"/>
    </row>
    <row r="1573" spans="1:12" ht="13.1" x14ac:dyDescent="0.7">
      <c r="A1573" s="1"/>
      <c r="B1573" s="2"/>
      <c r="C1573" s="2"/>
      <c r="D1573" s="2"/>
      <c r="E1573" s="2"/>
      <c r="F1573" s="2"/>
      <c r="G1573" s="6"/>
      <c r="H1573" s="6"/>
      <c r="I1573" s="2"/>
      <c r="J1573" s="2"/>
      <c r="K1573" s="2"/>
      <c r="L1573" s="4"/>
    </row>
    <row r="1574" spans="1:12" ht="13.1" x14ac:dyDescent="0.7">
      <c r="A1574" s="5" t="s">
        <v>3</v>
      </c>
      <c r="B1574" s="2"/>
      <c r="C1574" s="54">
        <f>C1520</f>
        <v>0</v>
      </c>
      <c r="D1574" s="55"/>
      <c r="E1574" s="55"/>
      <c r="F1574" s="55"/>
      <c r="G1574" s="55"/>
      <c r="H1574" s="6" t="s">
        <v>4</v>
      </c>
      <c r="I1574" s="3">
        <f>I1520+1</f>
        <v>30</v>
      </c>
      <c r="J1574" s="2"/>
      <c r="K1574" s="2"/>
      <c r="L1574" s="4"/>
    </row>
    <row r="1575" spans="1:12" ht="13.1" x14ac:dyDescent="0.7">
      <c r="A1575" s="5"/>
      <c r="B1575" s="2"/>
      <c r="C1575" s="55"/>
      <c r="D1575" s="55"/>
      <c r="E1575" s="55"/>
      <c r="F1575" s="55"/>
      <c r="G1575" s="55"/>
      <c r="H1575" s="2" t="s">
        <v>5</v>
      </c>
      <c r="I1575" s="60">
        <f>I1521</f>
        <v>0</v>
      </c>
      <c r="J1575" s="93"/>
      <c r="K1575" s="2"/>
      <c r="L1575" s="4"/>
    </row>
    <row r="1576" spans="1:12" ht="13.1" x14ac:dyDescent="0.7">
      <c r="A1576" s="5" t="s">
        <v>6</v>
      </c>
      <c r="B1576" s="2"/>
      <c r="C1576" s="2" t="s">
        <v>50</v>
      </c>
      <c r="D1576" s="2"/>
      <c r="E1576" s="6" t="s">
        <v>7</v>
      </c>
      <c r="F1576" s="6"/>
      <c r="G1576" s="47">
        <f>G1521</f>
        <v>0</v>
      </c>
      <c r="H1576" s="47"/>
      <c r="I1576" s="47">
        <f>I1521</f>
        <v>0</v>
      </c>
      <c r="J1576" s="47"/>
      <c r="K1576" s="7"/>
      <c r="L1576" s="8"/>
    </row>
    <row r="1577" spans="1:12" x14ac:dyDescent="0.65">
      <c r="A1577" s="1"/>
      <c r="B1577" s="2"/>
      <c r="C1577" s="2"/>
      <c r="D1577" s="2"/>
      <c r="E1577" s="2"/>
      <c r="F1577" s="2"/>
      <c r="G1577" s="56">
        <f>G1522</f>
        <v>0</v>
      </c>
      <c r="H1577" s="56"/>
      <c r="I1577" s="82">
        <f>I1522</f>
        <v>0</v>
      </c>
      <c r="J1577" s="82"/>
      <c r="K1577" s="9"/>
      <c r="L1577" s="10"/>
    </row>
    <row r="1578" spans="1:12" x14ac:dyDescent="0.65">
      <c r="A1578" s="1"/>
      <c r="B1578" s="2"/>
      <c r="C1578" s="2">
        <v>0</v>
      </c>
      <c r="D1578" s="2"/>
      <c r="E1578" s="2"/>
      <c r="F1578" s="2"/>
      <c r="G1578" s="57">
        <f>G1523</f>
        <v>0</v>
      </c>
      <c r="H1578" s="57"/>
      <c r="I1578" s="57">
        <f>I1523</f>
        <v>0</v>
      </c>
      <c r="J1578" s="57"/>
      <c r="K1578" s="7"/>
      <c r="L1578" s="8"/>
    </row>
    <row r="1579" spans="1:12" x14ac:dyDescent="0.65">
      <c r="A1579" s="1"/>
      <c r="B1579" s="2"/>
      <c r="C1579" s="2"/>
      <c r="D1579" s="2"/>
      <c r="E1579" s="2"/>
      <c r="F1579" s="2"/>
      <c r="G1579" s="82">
        <f>G1524</f>
        <v>0</v>
      </c>
      <c r="H1579" s="82"/>
      <c r="I1579" s="82">
        <f>I1524</f>
        <v>0</v>
      </c>
      <c r="J1579" s="82"/>
      <c r="K1579" s="9"/>
      <c r="L1579" s="10"/>
    </row>
    <row r="1580" spans="1:12" x14ac:dyDescent="0.65">
      <c r="A1580" s="1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4"/>
    </row>
    <row r="1581" spans="1:12" ht="13.75" thickBot="1" x14ac:dyDescent="0.85">
      <c r="A1581" s="11"/>
      <c r="B1581" s="25"/>
      <c r="C1581" s="25"/>
      <c r="D1581" s="86" t="s">
        <v>8</v>
      </c>
      <c r="E1581" s="86"/>
      <c r="F1581" s="86"/>
      <c r="G1581" s="86"/>
      <c r="H1581" s="86"/>
      <c r="I1581" s="25"/>
      <c r="J1581" s="25"/>
      <c r="K1581" s="25"/>
      <c r="L1581" s="26"/>
    </row>
    <row r="1582" spans="1:12" s="14" customFormat="1" ht="16.100000000000001" thickBot="1" x14ac:dyDescent="0.95">
      <c r="A1582" s="46"/>
      <c r="B1582" s="13"/>
      <c r="C1582" s="13"/>
      <c r="D1582" s="13"/>
      <c r="E1582" s="13"/>
      <c r="F1582" s="13"/>
      <c r="G1582" s="13"/>
      <c r="H1582" s="62" t="s">
        <v>9</v>
      </c>
      <c r="I1582" s="63"/>
      <c r="J1582" s="63"/>
      <c r="K1582" s="63"/>
      <c r="L1582" s="64"/>
    </row>
    <row r="1583" spans="1:12" s="14" customFormat="1" ht="16.100000000000001" thickBot="1" x14ac:dyDescent="0.95">
      <c r="A1583" s="15"/>
      <c r="B1583" s="13"/>
      <c r="C1583" s="13"/>
      <c r="D1583" s="13"/>
      <c r="E1583" s="13"/>
      <c r="F1583" s="13"/>
      <c r="G1583" s="13"/>
      <c r="H1583" s="65" t="s">
        <v>10</v>
      </c>
      <c r="I1583" s="65"/>
      <c r="J1583" s="16" t="s">
        <v>11</v>
      </c>
      <c r="K1583" s="66" t="s">
        <v>12</v>
      </c>
      <c r="L1583" s="66"/>
    </row>
    <row r="1584" spans="1:12" s="14" customFormat="1" ht="16.100000000000001" thickBot="1" x14ac:dyDescent="0.95">
      <c r="A1584" s="15"/>
      <c r="B1584" s="13"/>
      <c r="C1584" s="13"/>
      <c r="D1584" s="13"/>
      <c r="E1584" s="13"/>
      <c r="F1584" s="13"/>
      <c r="G1584" s="13"/>
      <c r="H1584" s="67" t="str">
        <f>H1530</f>
        <v>Wellhead Equipment</v>
      </c>
      <c r="I1584" s="68"/>
      <c r="J1584" s="17"/>
      <c r="K1584" s="69">
        <v>0</v>
      </c>
      <c r="L1584" s="70"/>
    </row>
    <row r="1585" spans="1:12" s="14" customFormat="1" ht="16.100000000000001" thickBot="1" x14ac:dyDescent="0.95">
      <c r="A1585" s="15"/>
      <c r="B1585" s="13"/>
      <c r="C1585" s="13"/>
      <c r="D1585" s="13"/>
      <c r="E1585" s="13"/>
      <c r="F1585" s="13"/>
      <c r="G1585" s="13"/>
      <c r="H1585" s="67" t="str">
        <f t="shared" ref="H1585:H1609" si="28">H1531</f>
        <v>Tubing/Nipples</v>
      </c>
      <c r="I1585" s="68"/>
      <c r="J1585" s="18"/>
      <c r="K1585" s="58">
        <v>0</v>
      </c>
      <c r="L1585" s="59"/>
    </row>
    <row r="1586" spans="1:12" s="14" customFormat="1" ht="16.100000000000001" thickBot="1" x14ac:dyDescent="0.95">
      <c r="A1586" s="15"/>
      <c r="B1586" s="13"/>
      <c r="C1586" s="13"/>
      <c r="D1586" s="13"/>
      <c r="E1586" s="13"/>
      <c r="F1586" s="13"/>
      <c r="G1586" s="13"/>
      <c r="H1586" s="67" t="str">
        <f t="shared" si="28"/>
        <v>Packers</v>
      </c>
      <c r="I1586" s="68"/>
      <c r="J1586" s="18"/>
      <c r="K1586" s="58">
        <v>0</v>
      </c>
      <c r="L1586" s="59"/>
    </row>
    <row r="1587" spans="1:12" s="14" customFormat="1" ht="16.100000000000001" thickBot="1" x14ac:dyDescent="0.95">
      <c r="A1587" s="15"/>
      <c r="B1587" s="13"/>
      <c r="C1587" s="13"/>
      <c r="D1587" s="13"/>
      <c r="E1587" s="13"/>
      <c r="F1587" s="13"/>
      <c r="G1587" s="13"/>
      <c r="H1587" s="67" t="str">
        <f t="shared" si="28"/>
        <v>Pump/Rods</v>
      </c>
      <c r="I1587" s="68"/>
      <c r="J1587" s="18"/>
      <c r="K1587" s="58">
        <v>0</v>
      </c>
      <c r="L1587" s="59"/>
    </row>
    <row r="1588" spans="1:12" s="14" customFormat="1" ht="16.100000000000001" thickBot="1" x14ac:dyDescent="0.95">
      <c r="A1588" s="15"/>
      <c r="B1588" s="13"/>
      <c r="C1588" s="13"/>
      <c r="D1588" s="13"/>
      <c r="E1588" s="13"/>
      <c r="F1588" s="13"/>
      <c r="G1588" s="13"/>
      <c r="H1588" s="67" t="str">
        <f t="shared" si="28"/>
        <v>Bridge Plug(s)</v>
      </c>
      <c r="I1588" s="68"/>
      <c r="J1588" s="18"/>
      <c r="K1588" s="58">
        <v>0</v>
      </c>
      <c r="L1588" s="59"/>
    </row>
    <row r="1589" spans="1:12" s="14" customFormat="1" ht="16.100000000000001" thickBot="1" x14ac:dyDescent="0.95">
      <c r="A1589" s="15"/>
      <c r="B1589" s="13"/>
      <c r="C1589" s="13"/>
      <c r="D1589" s="13"/>
      <c r="E1589" s="13"/>
      <c r="F1589" s="13"/>
      <c r="G1589" s="13"/>
      <c r="H1589" s="67" t="str">
        <f t="shared" si="28"/>
        <v>Service Rig/Anchors</v>
      </c>
      <c r="I1589" s="68"/>
      <c r="J1589" s="18"/>
      <c r="K1589" s="58">
        <v>0</v>
      </c>
      <c r="L1589" s="59"/>
    </row>
    <row r="1590" spans="1:12" s="14" customFormat="1" ht="16.100000000000001" thickBot="1" x14ac:dyDescent="0.95">
      <c r="A1590" s="15"/>
      <c r="B1590" s="13"/>
      <c r="C1590" s="13"/>
      <c r="D1590" s="13"/>
      <c r="E1590" s="13"/>
      <c r="F1590" s="13"/>
      <c r="G1590" s="13"/>
      <c r="H1590" s="67" t="str">
        <f t="shared" si="28"/>
        <v>E-Line/Slickline</v>
      </c>
      <c r="I1590" s="68"/>
      <c r="J1590" s="18"/>
      <c r="K1590" s="58">
        <v>0</v>
      </c>
      <c r="L1590" s="59"/>
    </row>
    <row r="1591" spans="1:12" s="14" customFormat="1" ht="16.100000000000001" thickBot="1" x14ac:dyDescent="0.95">
      <c r="A1591" s="15"/>
      <c r="B1591" s="13"/>
      <c r="C1591" s="13"/>
      <c r="D1591" s="13"/>
      <c r="E1591" s="13"/>
      <c r="F1591" s="13"/>
      <c r="G1591" s="13"/>
      <c r="H1591" s="67" t="str">
        <f t="shared" si="28"/>
        <v>Stimulation</v>
      </c>
      <c r="I1591" s="68"/>
      <c r="J1591" s="18"/>
      <c r="K1591" s="58">
        <v>0</v>
      </c>
      <c r="L1591" s="59"/>
    </row>
    <row r="1592" spans="1:12" s="14" customFormat="1" ht="16.100000000000001" thickBot="1" x14ac:dyDescent="0.95">
      <c r="A1592" s="15"/>
      <c r="B1592" s="13"/>
      <c r="C1592" s="13"/>
      <c r="D1592" s="13"/>
      <c r="E1592" s="13"/>
      <c r="F1592" s="13"/>
      <c r="G1592" s="13"/>
      <c r="H1592" s="67" t="str">
        <f t="shared" si="28"/>
        <v>Cementing</v>
      </c>
      <c r="I1592" s="68"/>
      <c r="J1592" s="18"/>
      <c r="K1592" s="58">
        <v>0</v>
      </c>
      <c r="L1592" s="59"/>
    </row>
    <row r="1593" spans="1:12" s="14" customFormat="1" ht="16.100000000000001" thickBot="1" x14ac:dyDescent="0.95">
      <c r="A1593" s="15"/>
      <c r="B1593" s="13"/>
      <c r="C1593" s="13"/>
      <c r="D1593" s="13"/>
      <c r="E1593" s="13"/>
      <c r="F1593" s="13"/>
      <c r="G1593" s="13"/>
      <c r="H1593" s="67" t="str">
        <f t="shared" si="28"/>
        <v>Coiled Tubing</v>
      </c>
      <c r="I1593" s="68"/>
      <c r="J1593" s="18"/>
      <c r="K1593" s="58">
        <v>0</v>
      </c>
      <c r="L1593" s="59"/>
    </row>
    <row r="1594" spans="1:12" s="14" customFormat="1" ht="16.100000000000001" thickBot="1" x14ac:dyDescent="0.95">
      <c r="A1594" s="15"/>
      <c r="B1594" s="13"/>
      <c r="C1594" s="13"/>
      <c r="D1594" s="13"/>
      <c r="E1594" s="13"/>
      <c r="F1594" s="13"/>
      <c r="G1594" s="13"/>
      <c r="H1594" s="67" t="str">
        <f t="shared" si="28"/>
        <v>Testing</v>
      </c>
      <c r="I1594" s="68"/>
      <c r="J1594" s="18"/>
      <c r="K1594" s="58">
        <v>0</v>
      </c>
      <c r="L1594" s="59"/>
    </row>
    <row r="1595" spans="1:12" s="14" customFormat="1" ht="16.100000000000001" thickBot="1" x14ac:dyDescent="0.95">
      <c r="A1595" s="15"/>
      <c r="B1595" s="13"/>
      <c r="C1595" s="13"/>
      <c r="D1595" s="13"/>
      <c r="E1595" s="13"/>
      <c r="F1595" s="13"/>
      <c r="G1595" s="13"/>
      <c r="H1595" s="67" t="str">
        <f t="shared" si="28"/>
        <v>Safety Equipment</v>
      </c>
      <c r="I1595" s="68"/>
      <c r="J1595" s="18"/>
      <c r="K1595" s="58">
        <v>0</v>
      </c>
      <c r="L1595" s="59"/>
    </row>
    <row r="1596" spans="1:12" s="14" customFormat="1" ht="16.100000000000001" thickBot="1" x14ac:dyDescent="0.95">
      <c r="A1596" s="15"/>
      <c r="B1596" s="13"/>
      <c r="C1596" s="13"/>
      <c r="D1596" s="13"/>
      <c r="E1596" s="13"/>
      <c r="F1596" s="13"/>
      <c r="G1596" s="13"/>
      <c r="H1596" s="67" t="str">
        <f t="shared" si="28"/>
        <v>Hot Oil Unit</v>
      </c>
      <c r="I1596" s="68"/>
      <c r="J1596" s="18"/>
      <c r="K1596" s="58">
        <v>0</v>
      </c>
      <c r="L1596" s="59"/>
    </row>
    <row r="1597" spans="1:12" s="14" customFormat="1" ht="16.100000000000001" thickBot="1" x14ac:dyDescent="0.95">
      <c r="A1597" s="15"/>
      <c r="B1597" s="13"/>
      <c r="C1597" s="13"/>
      <c r="D1597" s="13"/>
      <c r="E1597" s="13"/>
      <c r="F1597" s="13"/>
      <c r="G1597" s="13"/>
      <c r="H1597" s="67" t="str">
        <f t="shared" si="28"/>
        <v>Trucking/Transportation</v>
      </c>
      <c r="I1597" s="68"/>
      <c r="J1597" s="18"/>
      <c r="K1597" s="58">
        <v>0</v>
      </c>
      <c r="L1597" s="59"/>
    </row>
    <row r="1598" spans="1:12" s="14" customFormat="1" ht="16.100000000000001" thickBot="1" x14ac:dyDescent="0.95">
      <c r="A1598" s="15"/>
      <c r="B1598" s="13"/>
      <c r="C1598" s="13"/>
      <c r="D1598" s="13"/>
      <c r="E1598" s="13"/>
      <c r="F1598" s="13"/>
      <c r="G1598" s="13"/>
      <c r="H1598" s="67" t="str">
        <f t="shared" si="28"/>
        <v>Rental Equipment</v>
      </c>
      <c r="I1598" s="68"/>
      <c r="J1598" s="18"/>
      <c r="K1598" s="58">
        <v>0</v>
      </c>
      <c r="L1598" s="59"/>
    </row>
    <row r="1599" spans="1:12" s="14" customFormat="1" ht="16.100000000000001" thickBot="1" x14ac:dyDescent="0.95">
      <c r="A1599" s="15"/>
      <c r="B1599" s="13"/>
      <c r="C1599" s="13"/>
      <c r="D1599" s="13"/>
      <c r="E1599" s="13"/>
      <c r="F1599" s="13"/>
      <c r="G1599" s="13"/>
      <c r="H1599" s="67" t="str">
        <f t="shared" si="28"/>
        <v>Materials</v>
      </c>
      <c r="I1599" s="68"/>
      <c r="J1599" s="18"/>
      <c r="K1599" s="58">
        <v>0</v>
      </c>
      <c r="L1599" s="59"/>
    </row>
    <row r="1600" spans="1:12" s="14" customFormat="1" ht="16.100000000000001" thickBot="1" x14ac:dyDescent="0.95">
      <c r="A1600" s="15"/>
      <c r="B1600" s="13"/>
      <c r="C1600" s="13"/>
      <c r="D1600" s="13"/>
      <c r="E1600" s="13"/>
      <c r="F1600" s="13"/>
      <c r="G1600" s="13"/>
      <c r="H1600" s="67" t="str">
        <f t="shared" si="28"/>
        <v>Wellsite Supervision</v>
      </c>
      <c r="I1600" s="68"/>
      <c r="J1600" s="18"/>
      <c r="K1600" s="58">
        <v>0</v>
      </c>
      <c r="L1600" s="59"/>
    </row>
    <row r="1601" spans="1:12" s="14" customFormat="1" ht="16.100000000000001" thickBot="1" x14ac:dyDescent="0.95">
      <c r="A1601" s="15"/>
      <c r="B1601" s="13"/>
      <c r="C1601" s="13"/>
      <c r="D1601" s="13"/>
      <c r="E1601" s="13"/>
      <c r="F1601" s="13"/>
      <c r="G1601" s="13"/>
      <c r="H1601" s="67" t="str">
        <f t="shared" si="28"/>
        <v>Miscellaneous</v>
      </c>
      <c r="I1601" s="68"/>
      <c r="J1601" s="18"/>
      <c r="K1601" s="58">
        <v>0</v>
      </c>
      <c r="L1601" s="59"/>
    </row>
    <row r="1602" spans="1:12" s="14" customFormat="1" ht="16.100000000000001" thickBot="1" x14ac:dyDescent="0.95">
      <c r="A1602" s="15"/>
      <c r="B1602" s="13"/>
      <c r="C1602" s="13"/>
      <c r="D1602" s="13"/>
      <c r="E1602" s="13"/>
      <c r="F1602" s="13"/>
      <c r="G1602" s="13"/>
      <c r="H1602" s="67">
        <f t="shared" si="28"/>
        <v>0</v>
      </c>
      <c r="I1602" s="68"/>
      <c r="J1602" s="18"/>
      <c r="K1602" s="58"/>
      <c r="L1602" s="59"/>
    </row>
    <row r="1603" spans="1:12" s="14" customFormat="1" ht="16.100000000000001" thickBot="1" x14ac:dyDescent="0.95">
      <c r="A1603" s="15"/>
      <c r="B1603" s="13"/>
      <c r="C1603" s="13"/>
      <c r="D1603" s="13"/>
      <c r="E1603" s="13"/>
      <c r="F1603" s="13"/>
      <c r="G1603" s="13"/>
      <c r="H1603" s="67">
        <f t="shared" si="28"/>
        <v>0</v>
      </c>
      <c r="I1603" s="68"/>
      <c r="J1603" s="18"/>
      <c r="K1603" s="58"/>
      <c r="L1603" s="59"/>
    </row>
    <row r="1604" spans="1:12" s="14" customFormat="1" ht="16.100000000000001" thickBot="1" x14ac:dyDescent="0.95">
      <c r="A1604" s="15"/>
      <c r="B1604" s="13"/>
      <c r="C1604" s="13"/>
      <c r="D1604" s="13"/>
      <c r="E1604" s="13"/>
      <c r="F1604" s="13"/>
      <c r="G1604" s="13"/>
      <c r="H1604" s="67">
        <f t="shared" si="28"/>
        <v>0</v>
      </c>
      <c r="I1604" s="68"/>
      <c r="J1604" s="18"/>
      <c r="K1604" s="58"/>
      <c r="L1604" s="59"/>
    </row>
    <row r="1605" spans="1:12" s="14" customFormat="1" ht="16.100000000000001" thickBot="1" x14ac:dyDescent="0.95">
      <c r="A1605" s="15"/>
      <c r="B1605" s="13"/>
      <c r="C1605" s="13"/>
      <c r="D1605" s="13"/>
      <c r="E1605" s="13"/>
      <c r="F1605" s="13"/>
      <c r="G1605" s="13"/>
      <c r="H1605" s="67">
        <f t="shared" si="28"/>
        <v>0</v>
      </c>
      <c r="I1605" s="68"/>
      <c r="J1605" s="18"/>
      <c r="K1605" s="58"/>
      <c r="L1605" s="59"/>
    </row>
    <row r="1606" spans="1:12" s="14" customFormat="1" ht="16.100000000000001" thickBot="1" x14ac:dyDescent="0.95">
      <c r="A1606" s="15"/>
      <c r="B1606" s="13"/>
      <c r="C1606" s="13"/>
      <c r="D1606" s="13"/>
      <c r="E1606" s="13"/>
      <c r="F1606" s="13"/>
      <c r="G1606" s="13"/>
      <c r="H1606" s="67">
        <f t="shared" si="28"/>
        <v>0</v>
      </c>
      <c r="I1606" s="68"/>
      <c r="J1606" s="18"/>
      <c r="K1606" s="58"/>
      <c r="L1606" s="59"/>
    </row>
    <row r="1607" spans="1:12" s="14" customFormat="1" ht="16.100000000000001" thickBot="1" x14ac:dyDescent="0.95">
      <c r="A1607" s="15"/>
      <c r="B1607" s="13"/>
      <c r="C1607" s="13"/>
      <c r="D1607" s="13"/>
      <c r="E1607" s="13"/>
      <c r="F1607" s="13"/>
      <c r="G1607" s="13"/>
      <c r="H1607" s="67">
        <f t="shared" si="28"/>
        <v>0</v>
      </c>
      <c r="I1607" s="68"/>
      <c r="J1607" s="18"/>
      <c r="K1607" s="58"/>
      <c r="L1607" s="59"/>
    </row>
    <row r="1608" spans="1:12" s="14" customFormat="1" ht="16.100000000000001" thickBot="1" x14ac:dyDescent="0.95">
      <c r="A1608" s="15"/>
      <c r="B1608" s="13"/>
      <c r="C1608" s="13"/>
      <c r="D1608" s="13"/>
      <c r="E1608" s="13"/>
      <c r="F1608" s="13"/>
      <c r="G1608" s="13"/>
      <c r="H1608" s="67">
        <f t="shared" si="28"/>
        <v>0</v>
      </c>
      <c r="I1608" s="68"/>
      <c r="J1608" s="18"/>
      <c r="K1608" s="58"/>
      <c r="L1608" s="59"/>
    </row>
    <row r="1609" spans="1:12" s="14" customFormat="1" ht="16.100000000000001" thickBot="1" x14ac:dyDescent="0.95">
      <c r="A1609" s="15"/>
      <c r="B1609" s="13"/>
      <c r="C1609" s="13"/>
      <c r="D1609" s="13"/>
      <c r="E1609" s="13"/>
      <c r="F1609" s="13"/>
      <c r="G1609" s="13"/>
      <c r="H1609" s="67">
        <f t="shared" si="28"/>
        <v>0</v>
      </c>
      <c r="I1609" s="68"/>
      <c r="J1609" s="18"/>
      <c r="K1609" s="58"/>
      <c r="L1609" s="59"/>
    </row>
    <row r="1610" spans="1:12" ht="13.1" x14ac:dyDescent="0.7">
      <c r="A1610" s="19" t="s">
        <v>31</v>
      </c>
      <c r="B1610" s="20"/>
      <c r="C1610" s="20"/>
      <c r="D1610" s="87">
        <f>IF(J1572=0,0,J1572+1)</f>
        <v>30</v>
      </c>
      <c r="E1610" s="87"/>
      <c r="F1610" s="20"/>
      <c r="G1610" s="20"/>
      <c r="H1610" s="20"/>
      <c r="I1610" s="20"/>
      <c r="J1610" s="20"/>
      <c r="K1610" s="20"/>
      <c r="L1610" s="21"/>
    </row>
    <row r="1611" spans="1:12" x14ac:dyDescent="0.65">
      <c r="A1611" s="22"/>
      <c r="B1611" s="23"/>
      <c r="C1611" s="23"/>
      <c r="D1611" s="23"/>
      <c r="E1611" s="23"/>
      <c r="F1611" s="23"/>
      <c r="G1611" s="23"/>
      <c r="H1611" s="23"/>
      <c r="I1611" s="23"/>
      <c r="J1611" s="23"/>
      <c r="K1611" s="23"/>
      <c r="L1611" s="24"/>
    </row>
    <row r="1612" spans="1:12" ht="13.75" thickBot="1" x14ac:dyDescent="0.85">
      <c r="A1612" s="147" t="s">
        <v>112</v>
      </c>
      <c r="B1612" s="148"/>
      <c r="C1612" s="148"/>
      <c r="D1612" s="146" t="str">
        <f>D1558</f>
        <v>English Values</v>
      </c>
      <c r="E1612" s="146"/>
      <c r="F1612" s="2"/>
      <c r="G1612" s="25"/>
      <c r="H1612" s="25"/>
      <c r="I1612" s="25"/>
      <c r="J1612" s="25"/>
      <c r="K1612" s="25"/>
      <c r="L1612" s="26"/>
    </row>
    <row r="1613" spans="1:12" ht="15.45" x14ac:dyDescent="0.8">
      <c r="A1613" s="27" t="s">
        <v>32</v>
      </c>
      <c r="B1613" s="28"/>
      <c r="C1613" s="52">
        <f>C1559</f>
        <v>0</v>
      </c>
      <c r="D1613" s="52"/>
      <c r="E1613" s="29" t="s">
        <v>33</v>
      </c>
      <c r="F1613" s="30">
        <f>F1559</f>
        <v>0</v>
      </c>
      <c r="G1613" s="31" t="s">
        <v>34</v>
      </c>
      <c r="H1613" s="32">
        <v>0</v>
      </c>
      <c r="I1613" s="53" t="s">
        <v>36</v>
      </c>
      <c r="J1613" s="53"/>
      <c r="K1613" s="33"/>
      <c r="L1613" s="34" t="str">
        <f>L1559</f>
        <v>° F</v>
      </c>
    </row>
    <row r="1614" spans="1:12" x14ac:dyDescent="0.65">
      <c r="A1614" s="1" t="s">
        <v>38</v>
      </c>
      <c r="B1614" s="2"/>
      <c r="C1614" s="2"/>
      <c r="D1614" s="2" t="s">
        <v>39</v>
      </c>
      <c r="E1614" s="2"/>
      <c r="F1614" s="2">
        <v>0</v>
      </c>
      <c r="G1614" s="2"/>
      <c r="H1614" s="35" t="s">
        <v>40</v>
      </c>
      <c r="I1614" s="2"/>
      <c r="J1614" s="2"/>
      <c r="K1614" s="72">
        <f>SUM(K1584:L1609)</f>
        <v>0</v>
      </c>
      <c r="L1614" s="73"/>
    </row>
    <row r="1615" spans="1:12" x14ac:dyDescent="0.65">
      <c r="A1615" s="1"/>
      <c r="B1615" s="2"/>
      <c r="C1615" s="2"/>
      <c r="D1615" s="36" t="s">
        <v>41</v>
      </c>
      <c r="E1615" s="36" t="s">
        <v>42</v>
      </c>
      <c r="F1615" s="36" t="s">
        <v>53</v>
      </c>
      <c r="G1615" s="2"/>
      <c r="H1615" s="37" t="s">
        <v>43</v>
      </c>
      <c r="I1615" s="2"/>
      <c r="J1615" s="2"/>
      <c r="K1615" s="72">
        <f>K1562</f>
        <v>0</v>
      </c>
      <c r="L1615" s="73"/>
    </row>
    <row r="1616" spans="1:12" ht="13.5" thickBot="1" x14ac:dyDescent="0.8">
      <c r="A1616" s="117" t="s">
        <v>55</v>
      </c>
      <c r="B1616" s="2"/>
      <c r="C1616" s="2"/>
      <c r="D1616" s="119">
        <f>IF(D1620&gt;0,D1618-D1620,D1618+D1619+D1617)</f>
        <v>0</v>
      </c>
      <c r="E1616" s="119">
        <f>IF(E1620&gt;0,E1618-E1620,E1618+E1619+E1617)</f>
        <v>0</v>
      </c>
      <c r="F1616" s="119">
        <f>IF(F1620&gt;0,F1618-F1620,F1618+F1619+F1617)</f>
        <v>0</v>
      </c>
      <c r="G1616" s="2"/>
      <c r="H1616" s="37" t="s">
        <v>44</v>
      </c>
      <c r="I1616" s="2"/>
      <c r="J1616" s="2"/>
      <c r="K1616" s="74">
        <f>K1614+K1615</f>
        <v>0</v>
      </c>
      <c r="L1616" s="75"/>
    </row>
    <row r="1617" spans="1:12" ht="13.5" thickTop="1" x14ac:dyDescent="0.65">
      <c r="A1617" s="38" t="s">
        <v>56</v>
      </c>
      <c r="B1617" s="2"/>
      <c r="C1617" s="2"/>
      <c r="D1617" s="120"/>
      <c r="E1617" s="120"/>
      <c r="F1617" s="120"/>
      <c r="G1617" s="2"/>
      <c r="H1617" s="37"/>
      <c r="I1617" s="2"/>
      <c r="J1617" s="2"/>
      <c r="K1617" s="39"/>
      <c r="L1617" s="40"/>
    </row>
    <row r="1618" spans="1:12" x14ac:dyDescent="0.65">
      <c r="A1618" s="117" t="s">
        <v>57</v>
      </c>
      <c r="B1618" s="2"/>
      <c r="C1618" s="2"/>
      <c r="D1618" s="120"/>
      <c r="E1618" s="120"/>
      <c r="F1618" s="120"/>
      <c r="G1618" s="2"/>
      <c r="H1618" s="41" t="s">
        <v>45</v>
      </c>
      <c r="I1618" s="23"/>
      <c r="J1618" s="23"/>
      <c r="K1618" s="83">
        <f>K1564</f>
        <v>0</v>
      </c>
      <c r="L1618" s="84"/>
    </row>
    <row r="1619" spans="1:12" x14ac:dyDescent="0.65">
      <c r="A1619" s="117" t="s">
        <v>58</v>
      </c>
      <c r="B1619" s="2"/>
      <c r="C1619" s="2"/>
      <c r="D1619" s="120"/>
      <c r="E1619" s="120"/>
      <c r="F1619" s="120"/>
      <c r="G1619" s="2"/>
      <c r="H1619" s="90">
        <f>H1565</f>
        <v>0</v>
      </c>
      <c r="I1619" s="91"/>
      <c r="J1619" s="92"/>
      <c r="K1619" s="88">
        <f>K1565</f>
        <v>0</v>
      </c>
      <c r="L1619" s="89"/>
    </row>
    <row r="1620" spans="1:12" ht="13.5" thickBot="1" x14ac:dyDescent="0.8">
      <c r="A1620" s="118" t="s">
        <v>59</v>
      </c>
      <c r="B1620" s="25"/>
      <c r="C1620" s="25"/>
      <c r="D1620" s="121"/>
      <c r="E1620" s="121"/>
      <c r="F1620" s="121"/>
      <c r="G1620" s="25"/>
      <c r="H1620" s="78" t="s">
        <v>46</v>
      </c>
      <c r="I1620" s="79"/>
      <c r="J1620" s="80"/>
      <c r="K1620" s="78" t="s">
        <v>47</v>
      </c>
      <c r="L1620" s="81"/>
    </row>
  </sheetData>
  <sheetProtection formatCells="0" formatColumns="0" formatRows="0" insertColumns="0" insertRows="0" deleteColumns="0" deleteRows="0" selectLockedCells="1"/>
  <mergeCells count="2442">
    <mergeCell ref="A1558:C1558"/>
    <mergeCell ref="D1558:E1558"/>
    <mergeCell ref="A1612:C1612"/>
    <mergeCell ref="D1612:E1612"/>
    <mergeCell ref="A1396:C1396"/>
    <mergeCell ref="D1396:E1396"/>
    <mergeCell ref="A1450:C1450"/>
    <mergeCell ref="D1450:E1450"/>
    <mergeCell ref="A1504:C1504"/>
    <mergeCell ref="D1504:E1504"/>
    <mergeCell ref="A1234:C1234"/>
    <mergeCell ref="D1234:E1234"/>
    <mergeCell ref="A1288:C1288"/>
    <mergeCell ref="D1288:E1288"/>
    <mergeCell ref="A1342:C1342"/>
    <mergeCell ref="D1342:E1342"/>
    <mergeCell ref="A1018:C1018"/>
    <mergeCell ref="D1018:E1018"/>
    <mergeCell ref="A1072:C1072"/>
    <mergeCell ref="D1072:E1072"/>
    <mergeCell ref="A1126:C1126"/>
    <mergeCell ref="D1126:E1126"/>
    <mergeCell ref="A802:C802"/>
    <mergeCell ref="D802:E802"/>
    <mergeCell ref="A856:C856"/>
    <mergeCell ref="D856:E856"/>
    <mergeCell ref="A910:C910"/>
    <mergeCell ref="D910:E910"/>
    <mergeCell ref="A640:C640"/>
    <mergeCell ref="D640:E640"/>
    <mergeCell ref="A694:C694"/>
    <mergeCell ref="D694:E694"/>
    <mergeCell ref="A748:C748"/>
    <mergeCell ref="D748:E748"/>
    <mergeCell ref="A478:C478"/>
    <mergeCell ref="D478:E478"/>
    <mergeCell ref="A532:C532"/>
    <mergeCell ref="D532:E532"/>
    <mergeCell ref="A586:C586"/>
    <mergeCell ref="D586:E586"/>
    <mergeCell ref="A316:C316"/>
    <mergeCell ref="D316:E316"/>
    <mergeCell ref="A370:C370"/>
    <mergeCell ref="D370:E370"/>
    <mergeCell ref="A424:C424"/>
    <mergeCell ref="D424:E424"/>
    <mergeCell ref="A154:C154"/>
    <mergeCell ref="D154:E154"/>
    <mergeCell ref="A208:C208"/>
    <mergeCell ref="D208:E208"/>
    <mergeCell ref="A262:C262"/>
    <mergeCell ref="D262:E262"/>
    <mergeCell ref="M6:N6"/>
    <mergeCell ref="A46:C46"/>
    <mergeCell ref="D46:E46"/>
    <mergeCell ref="A100:C100"/>
    <mergeCell ref="D100:E100"/>
    <mergeCell ref="I1469:J1469"/>
    <mergeCell ref="I1471:J1471"/>
    <mergeCell ref="I1523:J1523"/>
    <mergeCell ref="I1525:J1525"/>
    <mergeCell ref="I1577:J1577"/>
    <mergeCell ref="I1579:J1579"/>
    <mergeCell ref="I1201:J1201"/>
    <mergeCell ref="I1253:J1253"/>
    <mergeCell ref="I1255:J1255"/>
    <mergeCell ref="I1307:J1307"/>
    <mergeCell ref="I1309:J1309"/>
    <mergeCell ref="I1361:J1361"/>
    <mergeCell ref="I1039:J1039"/>
    <mergeCell ref="I1091:J1091"/>
    <mergeCell ref="I1093:J1093"/>
    <mergeCell ref="I1145:J1145"/>
    <mergeCell ref="I1147:J1147"/>
    <mergeCell ref="I1199:J1199"/>
    <mergeCell ref="I875:J875"/>
    <mergeCell ref="I877:J877"/>
    <mergeCell ref="I929:J929"/>
    <mergeCell ref="I931:J931"/>
    <mergeCell ref="I983:J983"/>
    <mergeCell ref="I985:J985"/>
    <mergeCell ref="I605:J605"/>
    <mergeCell ref="I607:J607"/>
    <mergeCell ref="I659:J659"/>
    <mergeCell ref="I661:J661"/>
    <mergeCell ref="I713:J713"/>
    <mergeCell ref="I715:J715"/>
    <mergeCell ref="I389:J389"/>
    <mergeCell ref="I391:J391"/>
    <mergeCell ref="I443:J443"/>
    <mergeCell ref="I445:J445"/>
    <mergeCell ref="I497:J497"/>
    <mergeCell ref="I499:J499"/>
    <mergeCell ref="I227:J227"/>
    <mergeCell ref="I229:J229"/>
    <mergeCell ref="I281:J281"/>
    <mergeCell ref="I283:J283"/>
    <mergeCell ref="I335:J335"/>
    <mergeCell ref="I337:J337"/>
    <mergeCell ref="I3:K3"/>
    <mergeCell ref="I65:J65"/>
    <mergeCell ref="I10:J10"/>
    <mergeCell ref="I12:J12"/>
    <mergeCell ref="I67:J67"/>
    <mergeCell ref="I173:J173"/>
    <mergeCell ref="I117:J117"/>
    <mergeCell ref="I171:J171"/>
    <mergeCell ref="I225:J225"/>
    <mergeCell ref="H202:I202"/>
    <mergeCell ref="H198:I198"/>
    <mergeCell ref="H194:I194"/>
    <mergeCell ref="H190:I190"/>
    <mergeCell ref="I175:J175"/>
    <mergeCell ref="H1609:I1609"/>
    <mergeCell ref="K1609:L1609"/>
    <mergeCell ref="I279:J279"/>
    <mergeCell ref="I333:J333"/>
    <mergeCell ref="I387:J387"/>
    <mergeCell ref="I441:J441"/>
    <mergeCell ref="H418:I418"/>
    <mergeCell ref="H414:I414"/>
    <mergeCell ref="H394:L394"/>
    <mergeCell ref="H395:I395"/>
    <mergeCell ref="H1607:I1607"/>
    <mergeCell ref="K1607:L1607"/>
    <mergeCell ref="H1608:I1608"/>
    <mergeCell ref="K1608:L1608"/>
    <mergeCell ref="H1605:I1605"/>
    <mergeCell ref="K1605:L1605"/>
    <mergeCell ref="H1606:I1606"/>
    <mergeCell ref="K1606:L1606"/>
    <mergeCell ref="H1603:I1603"/>
    <mergeCell ref="K1603:L1603"/>
    <mergeCell ref="H1604:I1604"/>
    <mergeCell ref="K1604:L1604"/>
    <mergeCell ref="H1601:I1601"/>
    <mergeCell ref="K1601:L1601"/>
    <mergeCell ref="H1602:I1602"/>
    <mergeCell ref="K1602:L1602"/>
    <mergeCell ref="H1599:I1599"/>
    <mergeCell ref="K1599:L1599"/>
    <mergeCell ref="H1600:I1600"/>
    <mergeCell ref="K1600:L1600"/>
    <mergeCell ref="H1597:I1597"/>
    <mergeCell ref="K1597:L1597"/>
    <mergeCell ref="H1598:I1598"/>
    <mergeCell ref="K1598:L1598"/>
    <mergeCell ref="H1595:I1595"/>
    <mergeCell ref="K1595:L1595"/>
    <mergeCell ref="H1596:I1596"/>
    <mergeCell ref="K1596:L1596"/>
    <mergeCell ref="H1593:I1593"/>
    <mergeCell ref="K1593:L1593"/>
    <mergeCell ref="H1594:I1594"/>
    <mergeCell ref="K1594:L1594"/>
    <mergeCell ref="H1591:I1591"/>
    <mergeCell ref="K1591:L1591"/>
    <mergeCell ref="H1592:I1592"/>
    <mergeCell ref="K1592:L1592"/>
    <mergeCell ref="H1589:I1589"/>
    <mergeCell ref="K1589:L1589"/>
    <mergeCell ref="H1590:I1590"/>
    <mergeCell ref="K1590:L1590"/>
    <mergeCell ref="H1587:I1587"/>
    <mergeCell ref="K1587:L1587"/>
    <mergeCell ref="H1588:I1588"/>
    <mergeCell ref="K1588:L1588"/>
    <mergeCell ref="H1583:I1583"/>
    <mergeCell ref="K1583:L1583"/>
    <mergeCell ref="I1575:J1575"/>
    <mergeCell ref="H1586:I1586"/>
    <mergeCell ref="K1586:L1586"/>
    <mergeCell ref="D1581:H1581"/>
    <mergeCell ref="H1554:I1554"/>
    <mergeCell ref="K1554:L1554"/>
    <mergeCell ref="H1555:I1555"/>
    <mergeCell ref="K1555:L1555"/>
    <mergeCell ref="H1566:J1566"/>
    <mergeCell ref="K1566:L1566"/>
    <mergeCell ref="H1552:I1552"/>
    <mergeCell ref="K1552:L1552"/>
    <mergeCell ref="H1553:I1553"/>
    <mergeCell ref="K1553:L1553"/>
    <mergeCell ref="H1550:I1550"/>
    <mergeCell ref="K1550:L1550"/>
    <mergeCell ref="H1551:I1551"/>
    <mergeCell ref="K1551:L1551"/>
    <mergeCell ref="H1548:I1548"/>
    <mergeCell ref="K1548:L1548"/>
    <mergeCell ref="H1549:I1549"/>
    <mergeCell ref="K1549:L1549"/>
    <mergeCell ref="K1545:L1545"/>
    <mergeCell ref="H1546:I1546"/>
    <mergeCell ref="K1546:L1546"/>
    <mergeCell ref="H1547:I1547"/>
    <mergeCell ref="K1547:L1547"/>
    <mergeCell ref="H1545:I1545"/>
    <mergeCell ref="K1542:L1542"/>
    <mergeCell ref="H1543:I1543"/>
    <mergeCell ref="K1543:L1543"/>
    <mergeCell ref="H1544:I1544"/>
    <mergeCell ref="K1544:L1544"/>
    <mergeCell ref="H1542:I1542"/>
    <mergeCell ref="K1539:L1539"/>
    <mergeCell ref="H1540:I1540"/>
    <mergeCell ref="K1540:L1540"/>
    <mergeCell ref="H1541:I1541"/>
    <mergeCell ref="K1541:L1541"/>
    <mergeCell ref="H1539:I1539"/>
    <mergeCell ref="K1536:L1536"/>
    <mergeCell ref="H1537:I1537"/>
    <mergeCell ref="K1537:L1537"/>
    <mergeCell ref="H1538:I1538"/>
    <mergeCell ref="K1538:L1538"/>
    <mergeCell ref="H1536:I1536"/>
    <mergeCell ref="K1533:L1533"/>
    <mergeCell ref="H1534:I1534"/>
    <mergeCell ref="K1534:L1534"/>
    <mergeCell ref="H1535:I1535"/>
    <mergeCell ref="K1535:L1535"/>
    <mergeCell ref="H1533:I1533"/>
    <mergeCell ref="K1530:L1530"/>
    <mergeCell ref="H1531:I1531"/>
    <mergeCell ref="K1531:L1531"/>
    <mergeCell ref="H1532:I1532"/>
    <mergeCell ref="K1532:L1532"/>
    <mergeCell ref="H1530:I1530"/>
    <mergeCell ref="G1525:H1525"/>
    <mergeCell ref="G1523:H1523"/>
    <mergeCell ref="I1522:J1522"/>
    <mergeCell ref="G1524:H1524"/>
    <mergeCell ref="H1500:I1500"/>
    <mergeCell ref="K1500:L1500"/>
    <mergeCell ref="H1501:I1501"/>
    <mergeCell ref="K1501:L1501"/>
    <mergeCell ref="J1518:L1518"/>
    <mergeCell ref="A1514:L1514"/>
    <mergeCell ref="H1498:I1498"/>
    <mergeCell ref="K1498:L1498"/>
    <mergeCell ref="H1499:I1499"/>
    <mergeCell ref="K1499:L1499"/>
    <mergeCell ref="H1496:I1496"/>
    <mergeCell ref="K1496:L1496"/>
    <mergeCell ref="H1497:I1497"/>
    <mergeCell ref="K1497:L1497"/>
    <mergeCell ref="H1494:I1494"/>
    <mergeCell ref="K1494:L1494"/>
    <mergeCell ref="H1495:I1495"/>
    <mergeCell ref="K1495:L1495"/>
    <mergeCell ref="H1492:I1492"/>
    <mergeCell ref="K1492:L1492"/>
    <mergeCell ref="H1493:I1493"/>
    <mergeCell ref="K1493:L1493"/>
    <mergeCell ref="H1490:I1490"/>
    <mergeCell ref="K1490:L1490"/>
    <mergeCell ref="H1491:I1491"/>
    <mergeCell ref="K1491:L1491"/>
    <mergeCell ref="H1488:I1488"/>
    <mergeCell ref="K1488:L1488"/>
    <mergeCell ref="H1489:I1489"/>
    <mergeCell ref="K1489:L1489"/>
    <mergeCell ref="H1486:I1486"/>
    <mergeCell ref="K1486:L1486"/>
    <mergeCell ref="H1487:I1487"/>
    <mergeCell ref="K1487:L1487"/>
    <mergeCell ref="H1484:I1484"/>
    <mergeCell ref="K1484:L1484"/>
    <mergeCell ref="H1485:I1485"/>
    <mergeCell ref="K1485:L1485"/>
    <mergeCell ref="H1482:I1482"/>
    <mergeCell ref="K1482:L1482"/>
    <mergeCell ref="H1483:I1483"/>
    <mergeCell ref="K1483:L1483"/>
    <mergeCell ref="H1480:I1480"/>
    <mergeCell ref="K1480:L1480"/>
    <mergeCell ref="H1481:I1481"/>
    <mergeCell ref="K1481:L1481"/>
    <mergeCell ref="K1477:L1477"/>
    <mergeCell ref="H1478:I1478"/>
    <mergeCell ref="K1478:L1478"/>
    <mergeCell ref="H1479:I1479"/>
    <mergeCell ref="K1479:L1479"/>
    <mergeCell ref="H1447:I1447"/>
    <mergeCell ref="K1447:L1447"/>
    <mergeCell ref="I1470:J1470"/>
    <mergeCell ref="H1457:J1457"/>
    <mergeCell ref="J1464:L1464"/>
    <mergeCell ref="H1445:I1445"/>
    <mergeCell ref="K1445:L1445"/>
    <mergeCell ref="H1446:I1446"/>
    <mergeCell ref="K1446:L1446"/>
    <mergeCell ref="H1443:I1443"/>
    <mergeCell ref="K1443:L1443"/>
    <mergeCell ref="H1444:I1444"/>
    <mergeCell ref="K1444:L1444"/>
    <mergeCell ref="H1441:I1441"/>
    <mergeCell ref="K1441:L1441"/>
    <mergeCell ref="H1442:I1442"/>
    <mergeCell ref="K1442:L1442"/>
    <mergeCell ref="H1439:I1439"/>
    <mergeCell ref="K1439:L1439"/>
    <mergeCell ref="H1440:I1440"/>
    <mergeCell ref="K1440:L1440"/>
    <mergeCell ref="H1437:I1437"/>
    <mergeCell ref="K1437:L1437"/>
    <mergeCell ref="H1438:I1438"/>
    <mergeCell ref="K1438:L1438"/>
    <mergeCell ref="H1435:I1435"/>
    <mergeCell ref="K1435:L1435"/>
    <mergeCell ref="H1436:I1436"/>
    <mergeCell ref="K1436:L1436"/>
    <mergeCell ref="H1433:I1433"/>
    <mergeCell ref="K1433:L1433"/>
    <mergeCell ref="H1434:I1434"/>
    <mergeCell ref="K1434:L1434"/>
    <mergeCell ref="H1431:I1431"/>
    <mergeCell ref="K1431:L1431"/>
    <mergeCell ref="H1432:I1432"/>
    <mergeCell ref="K1432:L1432"/>
    <mergeCell ref="H1429:I1429"/>
    <mergeCell ref="K1429:L1429"/>
    <mergeCell ref="H1430:I1430"/>
    <mergeCell ref="K1430:L1430"/>
    <mergeCell ref="H1427:I1427"/>
    <mergeCell ref="K1427:L1427"/>
    <mergeCell ref="H1428:I1428"/>
    <mergeCell ref="K1428:L1428"/>
    <mergeCell ref="H1425:I1425"/>
    <mergeCell ref="K1425:L1425"/>
    <mergeCell ref="H1426:I1426"/>
    <mergeCell ref="K1426:L1426"/>
    <mergeCell ref="K1422:L1422"/>
    <mergeCell ref="H1423:I1423"/>
    <mergeCell ref="K1423:L1423"/>
    <mergeCell ref="H1424:I1424"/>
    <mergeCell ref="K1424:L1424"/>
    <mergeCell ref="J1410:L1410"/>
    <mergeCell ref="D1419:H1419"/>
    <mergeCell ref="H1403:J1403"/>
    <mergeCell ref="K1403:L1403"/>
    <mergeCell ref="H1404:J1404"/>
    <mergeCell ref="K1404:L1404"/>
    <mergeCell ref="A1406:L1406"/>
    <mergeCell ref="I1415:J1415"/>
    <mergeCell ref="I1417:J1417"/>
    <mergeCell ref="H1420:L1420"/>
    <mergeCell ref="H1421:I1421"/>
    <mergeCell ref="K1421:L1421"/>
    <mergeCell ref="I1413:J1413"/>
    <mergeCell ref="H1392:I1392"/>
    <mergeCell ref="K1392:L1392"/>
    <mergeCell ref="H1393:I1393"/>
    <mergeCell ref="K1393:L1393"/>
    <mergeCell ref="K1398:L1398"/>
    <mergeCell ref="K1399:L1399"/>
    <mergeCell ref="H1390:I1390"/>
    <mergeCell ref="K1390:L1390"/>
    <mergeCell ref="H1391:I1391"/>
    <mergeCell ref="K1391:L1391"/>
    <mergeCell ref="H1388:I1388"/>
    <mergeCell ref="K1388:L1388"/>
    <mergeCell ref="H1389:I1389"/>
    <mergeCell ref="K1389:L1389"/>
    <mergeCell ref="H1385:I1385"/>
    <mergeCell ref="K1385:L1385"/>
    <mergeCell ref="K1386:L1386"/>
    <mergeCell ref="H1387:I1387"/>
    <mergeCell ref="K1387:L1387"/>
    <mergeCell ref="H1382:I1382"/>
    <mergeCell ref="K1382:L1382"/>
    <mergeCell ref="K1383:L1383"/>
    <mergeCell ref="H1384:I1384"/>
    <mergeCell ref="K1384:L1384"/>
    <mergeCell ref="H1379:I1379"/>
    <mergeCell ref="K1379:L1379"/>
    <mergeCell ref="K1380:L1380"/>
    <mergeCell ref="H1381:I1381"/>
    <mergeCell ref="K1381:L1381"/>
    <mergeCell ref="H1376:I1376"/>
    <mergeCell ref="K1376:L1376"/>
    <mergeCell ref="K1377:L1377"/>
    <mergeCell ref="H1378:I1378"/>
    <mergeCell ref="K1378:L1378"/>
    <mergeCell ref="H1373:I1373"/>
    <mergeCell ref="K1373:L1373"/>
    <mergeCell ref="K1374:L1374"/>
    <mergeCell ref="H1375:I1375"/>
    <mergeCell ref="K1375:L1375"/>
    <mergeCell ref="H1370:I1370"/>
    <mergeCell ref="K1370:L1370"/>
    <mergeCell ref="K1371:L1371"/>
    <mergeCell ref="H1372:I1372"/>
    <mergeCell ref="K1372:L1372"/>
    <mergeCell ref="K1368:L1368"/>
    <mergeCell ref="H1369:I1369"/>
    <mergeCell ref="K1369:L1369"/>
    <mergeCell ref="H1339:I1339"/>
    <mergeCell ref="K1339:L1339"/>
    <mergeCell ref="H1366:L1366"/>
    <mergeCell ref="H1367:I1367"/>
    <mergeCell ref="K1367:L1367"/>
    <mergeCell ref="I1363:J1363"/>
    <mergeCell ref="I1360:J1360"/>
    <mergeCell ref="D1365:H1365"/>
    <mergeCell ref="G1363:H1363"/>
    <mergeCell ref="G1362:H1362"/>
    <mergeCell ref="H1337:I1337"/>
    <mergeCell ref="H1350:J1350"/>
    <mergeCell ref="I1362:J1362"/>
    <mergeCell ref="G1361:H1361"/>
    <mergeCell ref="K1337:L1337"/>
    <mergeCell ref="H1338:I1338"/>
    <mergeCell ref="K1338:L1338"/>
    <mergeCell ref="H1335:I1335"/>
    <mergeCell ref="K1335:L1335"/>
    <mergeCell ref="H1336:I1336"/>
    <mergeCell ref="K1336:L1336"/>
    <mergeCell ref="H1333:I1333"/>
    <mergeCell ref="K1333:L1333"/>
    <mergeCell ref="H1334:I1334"/>
    <mergeCell ref="K1334:L1334"/>
    <mergeCell ref="K1330:L1330"/>
    <mergeCell ref="H1331:I1331"/>
    <mergeCell ref="K1331:L1331"/>
    <mergeCell ref="H1332:I1332"/>
    <mergeCell ref="K1332:L1332"/>
    <mergeCell ref="H1330:I1330"/>
    <mergeCell ref="K1327:L1327"/>
    <mergeCell ref="H1328:I1328"/>
    <mergeCell ref="K1328:L1328"/>
    <mergeCell ref="H1329:I1329"/>
    <mergeCell ref="K1329:L1329"/>
    <mergeCell ref="H1327:I1327"/>
    <mergeCell ref="K1324:L1324"/>
    <mergeCell ref="H1325:I1325"/>
    <mergeCell ref="K1325:L1325"/>
    <mergeCell ref="H1326:I1326"/>
    <mergeCell ref="K1326:L1326"/>
    <mergeCell ref="H1324:I1324"/>
    <mergeCell ref="K1321:L1321"/>
    <mergeCell ref="H1322:I1322"/>
    <mergeCell ref="K1322:L1322"/>
    <mergeCell ref="H1323:I1323"/>
    <mergeCell ref="K1323:L1323"/>
    <mergeCell ref="H1321:I1321"/>
    <mergeCell ref="K1318:L1318"/>
    <mergeCell ref="H1319:I1319"/>
    <mergeCell ref="K1319:L1319"/>
    <mergeCell ref="H1320:I1320"/>
    <mergeCell ref="K1320:L1320"/>
    <mergeCell ref="K1315:L1315"/>
    <mergeCell ref="H1316:I1316"/>
    <mergeCell ref="K1316:L1316"/>
    <mergeCell ref="H1317:I1317"/>
    <mergeCell ref="K1317:L1317"/>
    <mergeCell ref="H1315:I1315"/>
    <mergeCell ref="H1285:I1285"/>
    <mergeCell ref="K1285:L1285"/>
    <mergeCell ref="H1312:L1312"/>
    <mergeCell ref="H1313:I1313"/>
    <mergeCell ref="K1313:L1313"/>
    <mergeCell ref="I1305:J1305"/>
    <mergeCell ref="I1308:J1308"/>
    <mergeCell ref="G1309:H1309"/>
    <mergeCell ref="C1304:G1305"/>
    <mergeCell ref="G1306:H1306"/>
    <mergeCell ref="H1283:I1283"/>
    <mergeCell ref="K1283:L1283"/>
    <mergeCell ref="H1284:I1284"/>
    <mergeCell ref="K1284:L1284"/>
    <mergeCell ref="H1281:I1281"/>
    <mergeCell ref="K1281:L1281"/>
    <mergeCell ref="H1282:I1282"/>
    <mergeCell ref="K1282:L1282"/>
    <mergeCell ref="I1306:J1306"/>
    <mergeCell ref="K1278:L1278"/>
    <mergeCell ref="H1279:I1279"/>
    <mergeCell ref="K1279:L1279"/>
    <mergeCell ref="H1280:I1280"/>
    <mergeCell ref="K1280:L1280"/>
    <mergeCell ref="K1275:L1275"/>
    <mergeCell ref="H1276:I1276"/>
    <mergeCell ref="K1276:L1276"/>
    <mergeCell ref="H1277:I1277"/>
    <mergeCell ref="K1277:L1277"/>
    <mergeCell ref="K1272:L1272"/>
    <mergeCell ref="H1273:I1273"/>
    <mergeCell ref="K1273:L1273"/>
    <mergeCell ref="H1274:I1274"/>
    <mergeCell ref="K1274:L1274"/>
    <mergeCell ref="K1269:L1269"/>
    <mergeCell ref="H1270:I1270"/>
    <mergeCell ref="K1270:L1270"/>
    <mergeCell ref="H1271:I1271"/>
    <mergeCell ref="K1271:L1271"/>
    <mergeCell ref="K1266:L1266"/>
    <mergeCell ref="H1267:I1267"/>
    <mergeCell ref="K1267:L1267"/>
    <mergeCell ref="H1268:I1268"/>
    <mergeCell ref="K1268:L1268"/>
    <mergeCell ref="K1263:L1263"/>
    <mergeCell ref="H1264:I1264"/>
    <mergeCell ref="K1264:L1264"/>
    <mergeCell ref="H1265:I1265"/>
    <mergeCell ref="K1265:L1265"/>
    <mergeCell ref="K1260:L1260"/>
    <mergeCell ref="H1261:I1261"/>
    <mergeCell ref="K1261:L1261"/>
    <mergeCell ref="H1262:I1262"/>
    <mergeCell ref="K1262:L1262"/>
    <mergeCell ref="H1258:L1258"/>
    <mergeCell ref="H1259:I1259"/>
    <mergeCell ref="K1259:L1259"/>
    <mergeCell ref="H1260:I1260"/>
    <mergeCell ref="G1253:H1253"/>
    <mergeCell ref="I1252:J1252"/>
    <mergeCell ref="D1257:H1257"/>
    <mergeCell ref="G1255:H1255"/>
    <mergeCell ref="G1254:H1254"/>
    <mergeCell ref="I1254:J1254"/>
    <mergeCell ref="K1230:L1230"/>
    <mergeCell ref="H1231:I1231"/>
    <mergeCell ref="K1231:L1231"/>
    <mergeCell ref="H1228:I1228"/>
    <mergeCell ref="K1228:L1228"/>
    <mergeCell ref="H1229:I1229"/>
    <mergeCell ref="K1229:L1229"/>
    <mergeCell ref="K1226:L1226"/>
    <mergeCell ref="H1227:I1227"/>
    <mergeCell ref="K1227:L1227"/>
    <mergeCell ref="H1224:I1224"/>
    <mergeCell ref="K1224:L1224"/>
    <mergeCell ref="H1225:I1225"/>
    <mergeCell ref="K1225:L1225"/>
    <mergeCell ref="K1221:L1221"/>
    <mergeCell ref="H1222:I1222"/>
    <mergeCell ref="K1222:L1222"/>
    <mergeCell ref="H1223:I1223"/>
    <mergeCell ref="K1223:L1223"/>
    <mergeCell ref="K1218:L1218"/>
    <mergeCell ref="H1219:I1219"/>
    <mergeCell ref="K1219:L1219"/>
    <mergeCell ref="H1220:I1220"/>
    <mergeCell ref="K1220:L1220"/>
    <mergeCell ref="K1215:L1215"/>
    <mergeCell ref="H1216:I1216"/>
    <mergeCell ref="K1216:L1216"/>
    <mergeCell ref="H1217:I1217"/>
    <mergeCell ref="K1217:L1217"/>
    <mergeCell ref="K1212:L1212"/>
    <mergeCell ref="H1213:I1213"/>
    <mergeCell ref="K1213:L1213"/>
    <mergeCell ref="H1214:I1214"/>
    <mergeCell ref="K1214:L1214"/>
    <mergeCell ref="K1211:L1211"/>
    <mergeCell ref="K1206:L1206"/>
    <mergeCell ref="H1207:I1207"/>
    <mergeCell ref="K1207:L1207"/>
    <mergeCell ref="H1208:I1208"/>
    <mergeCell ref="K1208:L1208"/>
    <mergeCell ref="H1177:I1177"/>
    <mergeCell ref="K1177:L1177"/>
    <mergeCell ref="H1204:L1204"/>
    <mergeCell ref="H1205:I1205"/>
    <mergeCell ref="K1205:L1205"/>
    <mergeCell ref="I1197:J1197"/>
    <mergeCell ref="I1200:J1200"/>
    <mergeCell ref="G1201:H1201"/>
    <mergeCell ref="J1194:L1194"/>
    <mergeCell ref="D1203:H1203"/>
    <mergeCell ref="H1175:I1175"/>
    <mergeCell ref="K1175:L1175"/>
    <mergeCell ref="H1176:I1176"/>
    <mergeCell ref="K1176:L1176"/>
    <mergeCell ref="H1173:I1173"/>
    <mergeCell ref="K1173:L1173"/>
    <mergeCell ref="H1174:I1174"/>
    <mergeCell ref="K1174:L1174"/>
    <mergeCell ref="K1170:L1170"/>
    <mergeCell ref="H1171:I1171"/>
    <mergeCell ref="K1171:L1171"/>
    <mergeCell ref="H1172:I1172"/>
    <mergeCell ref="K1172:L1172"/>
    <mergeCell ref="K1167:L1167"/>
    <mergeCell ref="H1168:I1168"/>
    <mergeCell ref="K1168:L1168"/>
    <mergeCell ref="H1169:I1169"/>
    <mergeCell ref="K1169:L1169"/>
    <mergeCell ref="K1164:L1164"/>
    <mergeCell ref="H1165:I1165"/>
    <mergeCell ref="K1165:L1165"/>
    <mergeCell ref="H1166:I1166"/>
    <mergeCell ref="K1166:L1166"/>
    <mergeCell ref="K1161:L1161"/>
    <mergeCell ref="H1162:I1162"/>
    <mergeCell ref="K1162:L1162"/>
    <mergeCell ref="H1163:I1163"/>
    <mergeCell ref="K1163:L1163"/>
    <mergeCell ref="K1158:L1158"/>
    <mergeCell ref="H1159:I1159"/>
    <mergeCell ref="K1159:L1159"/>
    <mergeCell ref="H1160:I1160"/>
    <mergeCell ref="K1160:L1160"/>
    <mergeCell ref="K1155:L1155"/>
    <mergeCell ref="H1156:I1156"/>
    <mergeCell ref="K1156:L1156"/>
    <mergeCell ref="H1157:I1157"/>
    <mergeCell ref="K1157:L1157"/>
    <mergeCell ref="H1153:I1153"/>
    <mergeCell ref="K1153:L1153"/>
    <mergeCell ref="H1154:I1154"/>
    <mergeCell ref="K1154:L1154"/>
    <mergeCell ref="H1150:L1150"/>
    <mergeCell ref="H1151:I1151"/>
    <mergeCell ref="K1151:L1151"/>
    <mergeCell ref="H1152:I1152"/>
    <mergeCell ref="G1145:H1145"/>
    <mergeCell ref="D1149:H1149"/>
    <mergeCell ref="G1147:H1147"/>
    <mergeCell ref="G1146:H1146"/>
    <mergeCell ref="I1146:J1146"/>
    <mergeCell ref="K1152:L1152"/>
    <mergeCell ref="H1122:I1122"/>
    <mergeCell ref="K1122:L1122"/>
    <mergeCell ref="H1123:I1123"/>
    <mergeCell ref="K1123:L1123"/>
    <mergeCell ref="H1120:I1120"/>
    <mergeCell ref="K1120:L1120"/>
    <mergeCell ref="H1121:I1121"/>
    <mergeCell ref="K1121:L1121"/>
    <mergeCell ref="H1118:I1118"/>
    <mergeCell ref="K1118:L1118"/>
    <mergeCell ref="H1119:I1119"/>
    <mergeCell ref="K1119:L1119"/>
    <mergeCell ref="H1116:I1116"/>
    <mergeCell ref="K1116:L1116"/>
    <mergeCell ref="H1117:I1117"/>
    <mergeCell ref="K1117:L1117"/>
    <mergeCell ref="H1114:I1114"/>
    <mergeCell ref="K1114:L1114"/>
    <mergeCell ref="H1115:I1115"/>
    <mergeCell ref="K1115:L1115"/>
    <mergeCell ref="H1112:I1112"/>
    <mergeCell ref="K1112:L1112"/>
    <mergeCell ref="H1113:I1113"/>
    <mergeCell ref="K1113:L1113"/>
    <mergeCell ref="H1110:I1110"/>
    <mergeCell ref="K1110:L1110"/>
    <mergeCell ref="H1111:I1111"/>
    <mergeCell ref="K1111:L1111"/>
    <mergeCell ref="H1108:I1108"/>
    <mergeCell ref="K1108:L1108"/>
    <mergeCell ref="H1109:I1109"/>
    <mergeCell ref="K1109:L1109"/>
    <mergeCell ref="H1106:I1106"/>
    <mergeCell ref="K1106:L1106"/>
    <mergeCell ref="H1107:I1107"/>
    <mergeCell ref="K1107:L1107"/>
    <mergeCell ref="H1104:I1104"/>
    <mergeCell ref="K1104:L1104"/>
    <mergeCell ref="H1105:I1105"/>
    <mergeCell ref="K1105:L1105"/>
    <mergeCell ref="H1102:I1102"/>
    <mergeCell ref="K1102:L1102"/>
    <mergeCell ref="H1103:I1103"/>
    <mergeCell ref="K1103:L1103"/>
    <mergeCell ref="H1100:I1100"/>
    <mergeCell ref="K1100:L1100"/>
    <mergeCell ref="H1101:I1101"/>
    <mergeCell ref="K1101:L1101"/>
    <mergeCell ref="H1098:I1098"/>
    <mergeCell ref="K1098:L1098"/>
    <mergeCell ref="H1099:I1099"/>
    <mergeCell ref="K1099:L1099"/>
    <mergeCell ref="H1096:L1096"/>
    <mergeCell ref="H1097:I1097"/>
    <mergeCell ref="K1097:L1097"/>
    <mergeCell ref="D1095:H1095"/>
    <mergeCell ref="H1068:I1068"/>
    <mergeCell ref="K1068:L1068"/>
    <mergeCell ref="H1069:I1069"/>
    <mergeCell ref="K1069:L1069"/>
    <mergeCell ref="J1086:L1086"/>
    <mergeCell ref="C1088:G1089"/>
    <mergeCell ref="G1090:H1090"/>
    <mergeCell ref="G1091:H1091"/>
    <mergeCell ref="H1066:I1066"/>
    <mergeCell ref="K1066:L1066"/>
    <mergeCell ref="H1067:I1067"/>
    <mergeCell ref="K1067:L1067"/>
    <mergeCell ref="H1064:I1064"/>
    <mergeCell ref="K1064:L1064"/>
    <mergeCell ref="H1065:I1065"/>
    <mergeCell ref="K1065:L1065"/>
    <mergeCell ref="H1062:I1062"/>
    <mergeCell ref="K1062:L1062"/>
    <mergeCell ref="H1063:I1063"/>
    <mergeCell ref="K1063:L1063"/>
    <mergeCell ref="H1060:I1060"/>
    <mergeCell ref="K1060:L1060"/>
    <mergeCell ref="H1061:I1061"/>
    <mergeCell ref="K1061:L1061"/>
    <mergeCell ref="H1058:I1058"/>
    <mergeCell ref="K1058:L1058"/>
    <mergeCell ref="H1059:I1059"/>
    <mergeCell ref="K1059:L1059"/>
    <mergeCell ref="H1056:I1056"/>
    <mergeCell ref="K1056:L1056"/>
    <mergeCell ref="H1057:I1057"/>
    <mergeCell ref="K1057:L1057"/>
    <mergeCell ref="H1054:I1054"/>
    <mergeCell ref="K1054:L1054"/>
    <mergeCell ref="H1055:I1055"/>
    <mergeCell ref="K1055:L1055"/>
    <mergeCell ref="H1052:I1052"/>
    <mergeCell ref="K1052:L1052"/>
    <mergeCell ref="H1053:I1053"/>
    <mergeCell ref="K1053:L1053"/>
    <mergeCell ref="H1050:I1050"/>
    <mergeCell ref="K1050:L1050"/>
    <mergeCell ref="H1051:I1051"/>
    <mergeCell ref="K1051:L1051"/>
    <mergeCell ref="H1048:I1048"/>
    <mergeCell ref="K1048:L1048"/>
    <mergeCell ref="H1049:I1049"/>
    <mergeCell ref="K1049:L1049"/>
    <mergeCell ref="H1046:I1046"/>
    <mergeCell ref="K1046:L1046"/>
    <mergeCell ref="H1047:I1047"/>
    <mergeCell ref="K1047:L1047"/>
    <mergeCell ref="H1015:I1015"/>
    <mergeCell ref="K1015:L1015"/>
    <mergeCell ref="D1041:H1041"/>
    <mergeCell ref="G1039:H1039"/>
    <mergeCell ref="K1020:L1020"/>
    <mergeCell ref="I1037:J1037"/>
    <mergeCell ref="H1013:I1013"/>
    <mergeCell ref="K1013:L1013"/>
    <mergeCell ref="H1014:I1014"/>
    <mergeCell ref="K1014:L1014"/>
    <mergeCell ref="H1011:I1011"/>
    <mergeCell ref="K1011:L1011"/>
    <mergeCell ref="H1012:I1012"/>
    <mergeCell ref="K1012:L1012"/>
    <mergeCell ref="H1009:I1009"/>
    <mergeCell ref="K1009:L1009"/>
    <mergeCell ref="H1010:I1010"/>
    <mergeCell ref="K1010:L1010"/>
    <mergeCell ref="H1007:I1007"/>
    <mergeCell ref="K1007:L1007"/>
    <mergeCell ref="H1008:I1008"/>
    <mergeCell ref="K1008:L1008"/>
    <mergeCell ref="H1005:I1005"/>
    <mergeCell ref="K1005:L1005"/>
    <mergeCell ref="H1006:I1006"/>
    <mergeCell ref="K1006:L1006"/>
    <mergeCell ref="H1003:I1003"/>
    <mergeCell ref="K1003:L1003"/>
    <mergeCell ref="H1004:I1004"/>
    <mergeCell ref="K1004:L1004"/>
    <mergeCell ref="H1001:I1001"/>
    <mergeCell ref="K1001:L1001"/>
    <mergeCell ref="H1002:I1002"/>
    <mergeCell ref="K1002:L1002"/>
    <mergeCell ref="H999:I999"/>
    <mergeCell ref="K999:L999"/>
    <mergeCell ref="H1000:I1000"/>
    <mergeCell ref="K1000:L1000"/>
    <mergeCell ref="H997:I997"/>
    <mergeCell ref="K997:L997"/>
    <mergeCell ref="H998:I998"/>
    <mergeCell ref="K998:L998"/>
    <mergeCell ref="H995:I995"/>
    <mergeCell ref="K995:L995"/>
    <mergeCell ref="H996:I996"/>
    <mergeCell ref="K996:L996"/>
    <mergeCell ref="H993:I993"/>
    <mergeCell ref="K993:L993"/>
    <mergeCell ref="H994:I994"/>
    <mergeCell ref="K994:L994"/>
    <mergeCell ref="K990:L990"/>
    <mergeCell ref="H991:I991"/>
    <mergeCell ref="K991:L991"/>
    <mergeCell ref="H992:I992"/>
    <mergeCell ref="K992:L992"/>
    <mergeCell ref="H961:I961"/>
    <mergeCell ref="K961:L961"/>
    <mergeCell ref="H988:L988"/>
    <mergeCell ref="H989:I989"/>
    <mergeCell ref="K989:L989"/>
    <mergeCell ref="I981:J981"/>
    <mergeCell ref="H971:J971"/>
    <mergeCell ref="K971:L971"/>
    <mergeCell ref="H972:J972"/>
    <mergeCell ref="K972:L972"/>
    <mergeCell ref="H959:I959"/>
    <mergeCell ref="K959:L959"/>
    <mergeCell ref="H960:I960"/>
    <mergeCell ref="K960:L960"/>
    <mergeCell ref="H957:I957"/>
    <mergeCell ref="K957:L957"/>
    <mergeCell ref="H958:I958"/>
    <mergeCell ref="K958:L958"/>
    <mergeCell ref="K954:L954"/>
    <mergeCell ref="H955:I955"/>
    <mergeCell ref="K955:L955"/>
    <mergeCell ref="H956:I956"/>
    <mergeCell ref="K956:L956"/>
    <mergeCell ref="K951:L951"/>
    <mergeCell ref="H952:I952"/>
    <mergeCell ref="K952:L952"/>
    <mergeCell ref="H953:I953"/>
    <mergeCell ref="K953:L953"/>
    <mergeCell ref="K948:L948"/>
    <mergeCell ref="H949:I949"/>
    <mergeCell ref="K949:L949"/>
    <mergeCell ref="H950:I950"/>
    <mergeCell ref="K950:L950"/>
    <mergeCell ref="K945:L945"/>
    <mergeCell ref="H946:I946"/>
    <mergeCell ref="K946:L946"/>
    <mergeCell ref="H947:I947"/>
    <mergeCell ref="K947:L947"/>
    <mergeCell ref="K942:L942"/>
    <mergeCell ref="H943:I943"/>
    <mergeCell ref="K943:L943"/>
    <mergeCell ref="H944:I944"/>
    <mergeCell ref="K944:L944"/>
    <mergeCell ref="K939:L939"/>
    <mergeCell ref="H940:I940"/>
    <mergeCell ref="K940:L940"/>
    <mergeCell ref="H941:I941"/>
    <mergeCell ref="K941:L941"/>
    <mergeCell ref="H937:I937"/>
    <mergeCell ref="K937:L937"/>
    <mergeCell ref="H938:I938"/>
    <mergeCell ref="K938:L938"/>
    <mergeCell ref="H934:L934"/>
    <mergeCell ref="H935:I935"/>
    <mergeCell ref="K935:L935"/>
    <mergeCell ref="H936:I936"/>
    <mergeCell ref="D933:H933"/>
    <mergeCell ref="G931:H931"/>
    <mergeCell ref="G930:H930"/>
    <mergeCell ref="I930:J930"/>
    <mergeCell ref="G929:H929"/>
    <mergeCell ref="K936:L936"/>
    <mergeCell ref="H906:I906"/>
    <mergeCell ref="K906:L906"/>
    <mergeCell ref="H907:I907"/>
    <mergeCell ref="K907:L907"/>
    <mergeCell ref="H904:I904"/>
    <mergeCell ref="K904:L904"/>
    <mergeCell ref="H905:I905"/>
    <mergeCell ref="K905:L905"/>
    <mergeCell ref="H902:I902"/>
    <mergeCell ref="K902:L902"/>
    <mergeCell ref="H903:I903"/>
    <mergeCell ref="K903:L903"/>
    <mergeCell ref="H900:I900"/>
    <mergeCell ref="K900:L900"/>
    <mergeCell ref="H901:I901"/>
    <mergeCell ref="K901:L901"/>
    <mergeCell ref="H898:I898"/>
    <mergeCell ref="K898:L898"/>
    <mergeCell ref="H899:I899"/>
    <mergeCell ref="K899:L899"/>
    <mergeCell ref="H896:I896"/>
    <mergeCell ref="K896:L896"/>
    <mergeCell ref="H897:I897"/>
    <mergeCell ref="K897:L897"/>
    <mergeCell ref="H894:I894"/>
    <mergeCell ref="K894:L894"/>
    <mergeCell ref="H895:I895"/>
    <mergeCell ref="K895:L895"/>
    <mergeCell ref="H892:I892"/>
    <mergeCell ref="K892:L892"/>
    <mergeCell ref="H893:I893"/>
    <mergeCell ref="K893:L893"/>
    <mergeCell ref="H890:I890"/>
    <mergeCell ref="K890:L890"/>
    <mergeCell ref="H891:I891"/>
    <mergeCell ref="K891:L891"/>
    <mergeCell ref="H888:I888"/>
    <mergeCell ref="K888:L888"/>
    <mergeCell ref="H889:I889"/>
    <mergeCell ref="K889:L889"/>
    <mergeCell ref="K886:L886"/>
    <mergeCell ref="H887:I887"/>
    <mergeCell ref="K887:L887"/>
    <mergeCell ref="K883:L883"/>
    <mergeCell ref="H884:I884"/>
    <mergeCell ref="K884:L884"/>
    <mergeCell ref="H885:I885"/>
    <mergeCell ref="K885:L885"/>
    <mergeCell ref="H883:I883"/>
    <mergeCell ref="H853:I853"/>
    <mergeCell ref="K853:L853"/>
    <mergeCell ref="H880:L880"/>
    <mergeCell ref="H881:I881"/>
    <mergeCell ref="K881:L881"/>
    <mergeCell ref="I873:J873"/>
    <mergeCell ref="I876:J876"/>
    <mergeCell ref="G877:H877"/>
    <mergeCell ref="C872:G873"/>
    <mergeCell ref="G874:H874"/>
    <mergeCell ref="H851:I851"/>
    <mergeCell ref="K851:L851"/>
    <mergeCell ref="H852:I852"/>
    <mergeCell ref="K852:L852"/>
    <mergeCell ref="H849:I849"/>
    <mergeCell ref="K849:L849"/>
    <mergeCell ref="H850:I850"/>
    <mergeCell ref="K850:L850"/>
    <mergeCell ref="K846:L846"/>
    <mergeCell ref="H847:I847"/>
    <mergeCell ref="K847:L847"/>
    <mergeCell ref="H848:I848"/>
    <mergeCell ref="K848:L848"/>
    <mergeCell ref="K843:L843"/>
    <mergeCell ref="H844:I844"/>
    <mergeCell ref="K844:L844"/>
    <mergeCell ref="H845:I845"/>
    <mergeCell ref="K845:L845"/>
    <mergeCell ref="K840:L840"/>
    <mergeCell ref="H841:I841"/>
    <mergeCell ref="K841:L841"/>
    <mergeCell ref="H842:I842"/>
    <mergeCell ref="K842:L842"/>
    <mergeCell ref="K837:L837"/>
    <mergeCell ref="H838:I838"/>
    <mergeCell ref="K838:L838"/>
    <mergeCell ref="H839:I839"/>
    <mergeCell ref="K839:L839"/>
    <mergeCell ref="K834:L834"/>
    <mergeCell ref="H835:I835"/>
    <mergeCell ref="K835:L835"/>
    <mergeCell ref="H836:I836"/>
    <mergeCell ref="K836:L836"/>
    <mergeCell ref="K831:L831"/>
    <mergeCell ref="H832:I832"/>
    <mergeCell ref="K832:L832"/>
    <mergeCell ref="H833:I833"/>
    <mergeCell ref="K833:L833"/>
    <mergeCell ref="K828:L828"/>
    <mergeCell ref="H829:I829"/>
    <mergeCell ref="K829:L829"/>
    <mergeCell ref="H830:I830"/>
    <mergeCell ref="K830:L830"/>
    <mergeCell ref="H826:L826"/>
    <mergeCell ref="H827:I827"/>
    <mergeCell ref="K827:L827"/>
    <mergeCell ref="I819:J819"/>
    <mergeCell ref="G821:H821"/>
    <mergeCell ref="I820:J820"/>
    <mergeCell ref="D825:H825"/>
    <mergeCell ref="G823:H823"/>
    <mergeCell ref="G822:H822"/>
    <mergeCell ref="I822:J822"/>
    <mergeCell ref="I821:J821"/>
    <mergeCell ref="I823:J823"/>
    <mergeCell ref="H798:I798"/>
    <mergeCell ref="K798:L798"/>
    <mergeCell ref="H799:I799"/>
    <mergeCell ref="K799:L799"/>
    <mergeCell ref="K795:L795"/>
    <mergeCell ref="H796:I796"/>
    <mergeCell ref="K796:L796"/>
    <mergeCell ref="H797:I797"/>
    <mergeCell ref="K797:L797"/>
    <mergeCell ref="K792:L792"/>
    <mergeCell ref="H793:I793"/>
    <mergeCell ref="K793:L793"/>
    <mergeCell ref="H794:I794"/>
    <mergeCell ref="K794:L794"/>
    <mergeCell ref="K789:L789"/>
    <mergeCell ref="H790:I790"/>
    <mergeCell ref="K790:L790"/>
    <mergeCell ref="H791:I791"/>
    <mergeCell ref="K791:L791"/>
    <mergeCell ref="K786:L786"/>
    <mergeCell ref="H787:I787"/>
    <mergeCell ref="K787:L787"/>
    <mergeCell ref="H788:I788"/>
    <mergeCell ref="K788:L788"/>
    <mergeCell ref="K783:L783"/>
    <mergeCell ref="H784:I784"/>
    <mergeCell ref="K784:L784"/>
    <mergeCell ref="H785:I785"/>
    <mergeCell ref="K785:L785"/>
    <mergeCell ref="K780:L780"/>
    <mergeCell ref="H781:I781"/>
    <mergeCell ref="K781:L781"/>
    <mergeCell ref="H782:I782"/>
    <mergeCell ref="K782:L782"/>
    <mergeCell ref="K777:L777"/>
    <mergeCell ref="H778:I778"/>
    <mergeCell ref="K778:L778"/>
    <mergeCell ref="H779:I779"/>
    <mergeCell ref="K779:L779"/>
    <mergeCell ref="K774:L774"/>
    <mergeCell ref="H775:I775"/>
    <mergeCell ref="K775:L775"/>
    <mergeCell ref="H776:I776"/>
    <mergeCell ref="K776:L776"/>
    <mergeCell ref="H745:I745"/>
    <mergeCell ref="K745:L745"/>
    <mergeCell ref="H772:L772"/>
    <mergeCell ref="H773:I773"/>
    <mergeCell ref="K773:L773"/>
    <mergeCell ref="D771:H771"/>
    <mergeCell ref="H743:I743"/>
    <mergeCell ref="K743:L743"/>
    <mergeCell ref="H744:I744"/>
    <mergeCell ref="K744:L744"/>
    <mergeCell ref="H756:J756"/>
    <mergeCell ref="I767:J767"/>
    <mergeCell ref="I769:J769"/>
    <mergeCell ref="H741:I741"/>
    <mergeCell ref="K741:L741"/>
    <mergeCell ref="H742:I742"/>
    <mergeCell ref="K742:L742"/>
    <mergeCell ref="K738:L738"/>
    <mergeCell ref="H739:I739"/>
    <mergeCell ref="K739:L739"/>
    <mergeCell ref="H740:I740"/>
    <mergeCell ref="K740:L740"/>
    <mergeCell ref="K735:L735"/>
    <mergeCell ref="H736:I736"/>
    <mergeCell ref="K736:L736"/>
    <mergeCell ref="H737:I737"/>
    <mergeCell ref="K737:L737"/>
    <mergeCell ref="K732:L732"/>
    <mergeCell ref="H733:I733"/>
    <mergeCell ref="K733:L733"/>
    <mergeCell ref="H734:I734"/>
    <mergeCell ref="K734:L734"/>
    <mergeCell ref="K729:L729"/>
    <mergeCell ref="H730:I730"/>
    <mergeCell ref="K730:L730"/>
    <mergeCell ref="H731:I731"/>
    <mergeCell ref="K731:L731"/>
    <mergeCell ref="K726:L726"/>
    <mergeCell ref="H727:I727"/>
    <mergeCell ref="K727:L727"/>
    <mergeCell ref="H728:I728"/>
    <mergeCell ref="K728:L728"/>
    <mergeCell ref="K723:L723"/>
    <mergeCell ref="H724:I724"/>
    <mergeCell ref="K724:L724"/>
    <mergeCell ref="H725:I725"/>
    <mergeCell ref="K725:L725"/>
    <mergeCell ref="K720:L720"/>
    <mergeCell ref="H721:I721"/>
    <mergeCell ref="K721:L721"/>
    <mergeCell ref="H722:I722"/>
    <mergeCell ref="K722:L722"/>
    <mergeCell ref="H718:L718"/>
    <mergeCell ref="H719:I719"/>
    <mergeCell ref="K719:L719"/>
    <mergeCell ref="I711:J711"/>
    <mergeCell ref="G713:H713"/>
    <mergeCell ref="D717:H717"/>
    <mergeCell ref="G715:H715"/>
    <mergeCell ref="G714:H714"/>
    <mergeCell ref="I714:J714"/>
    <mergeCell ref="H690:I690"/>
    <mergeCell ref="K690:L690"/>
    <mergeCell ref="H691:I691"/>
    <mergeCell ref="K691:L691"/>
    <mergeCell ref="H688:I688"/>
    <mergeCell ref="K688:L688"/>
    <mergeCell ref="H689:I689"/>
    <mergeCell ref="K689:L689"/>
    <mergeCell ref="H686:I686"/>
    <mergeCell ref="K686:L686"/>
    <mergeCell ref="H687:I687"/>
    <mergeCell ref="K687:L687"/>
    <mergeCell ref="H684:I684"/>
    <mergeCell ref="K684:L684"/>
    <mergeCell ref="H685:I685"/>
    <mergeCell ref="K685:L685"/>
    <mergeCell ref="H682:I682"/>
    <mergeCell ref="K682:L682"/>
    <mergeCell ref="H683:I683"/>
    <mergeCell ref="K683:L683"/>
    <mergeCell ref="H680:I680"/>
    <mergeCell ref="K680:L680"/>
    <mergeCell ref="H681:I681"/>
    <mergeCell ref="K681:L681"/>
    <mergeCell ref="H678:I678"/>
    <mergeCell ref="K678:L678"/>
    <mergeCell ref="H679:I679"/>
    <mergeCell ref="K679:L679"/>
    <mergeCell ref="H676:I676"/>
    <mergeCell ref="K676:L676"/>
    <mergeCell ref="H677:I677"/>
    <mergeCell ref="K677:L677"/>
    <mergeCell ref="H674:I674"/>
    <mergeCell ref="K674:L674"/>
    <mergeCell ref="H675:I675"/>
    <mergeCell ref="K675:L675"/>
    <mergeCell ref="H672:I672"/>
    <mergeCell ref="K672:L672"/>
    <mergeCell ref="H673:I673"/>
    <mergeCell ref="K673:L673"/>
    <mergeCell ref="K670:L670"/>
    <mergeCell ref="H671:I671"/>
    <mergeCell ref="K671:L671"/>
    <mergeCell ref="H668:I668"/>
    <mergeCell ref="K668:L668"/>
    <mergeCell ref="H669:I669"/>
    <mergeCell ref="K669:L669"/>
    <mergeCell ref="K642:L642"/>
    <mergeCell ref="H666:I666"/>
    <mergeCell ref="K666:L666"/>
    <mergeCell ref="H667:I667"/>
    <mergeCell ref="K667:L667"/>
    <mergeCell ref="H664:L664"/>
    <mergeCell ref="H665:I665"/>
    <mergeCell ref="K665:L665"/>
    <mergeCell ref="H636:I636"/>
    <mergeCell ref="K636:L636"/>
    <mergeCell ref="H637:I637"/>
    <mergeCell ref="K637:L637"/>
    <mergeCell ref="H634:I634"/>
    <mergeCell ref="K634:L634"/>
    <mergeCell ref="H635:I635"/>
    <mergeCell ref="K635:L635"/>
    <mergeCell ref="H632:I632"/>
    <mergeCell ref="K632:L632"/>
    <mergeCell ref="H633:I633"/>
    <mergeCell ref="K633:L633"/>
    <mergeCell ref="H630:I630"/>
    <mergeCell ref="K630:L630"/>
    <mergeCell ref="H631:I631"/>
    <mergeCell ref="K631:L631"/>
    <mergeCell ref="H628:I628"/>
    <mergeCell ref="K628:L628"/>
    <mergeCell ref="H629:I629"/>
    <mergeCell ref="K629:L629"/>
    <mergeCell ref="H626:I626"/>
    <mergeCell ref="K626:L626"/>
    <mergeCell ref="H627:I627"/>
    <mergeCell ref="K627:L627"/>
    <mergeCell ref="H624:I624"/>
    <mergeCell ref="K624:L624"/>
    <mergeCell ref="H625:I625"/>
    <mergeCell ref="K625:L625"/>
    <mergeCell ref="H622:I622"/>
    <mergeCell ref="K622:L622"/>
    <mergeCell ref="H623:I623"/>
    <mergeCell ref="K623:L623"/>
    <mergeCell ref="H620:I620"/>
    <mergeCell ref="K620:L620"/>
    <mergeCell ref="H621:I621"/>
    <mergeCell ref="K621:L621"/>
    <mergeCell ref="H618:I618"/>
    <mergeCell ref="K618:L618"/>
    <mergeCell ref="H619:I619"/>
    <mergeCell ref="K619:L619"/>
    <mergeCell ref="H616:I616"/>
    <mergeCell ref="K616:L616"/>
    <mergeCell ref="H617:I617"/>
    <mergeCell ref="K617:L617"/>
    <mergeCell ref="K613:L613"/>
    <mergeCell ref="H614:I614"/>
    <mergeCell ref="K614:L614"/>
    <mergeCell ref="H615:I615"/>
    <mergeCell ref="K615:L615"/>
    <mergeCell ref="H583:I583"/>
    <mergeCell ref="K583:L583"/>
    <mergeCell ref="H581:I581"/>
    <mergeCell ref="K581:L581"/>
    <mergeCell ref="H582:I582"/>
    <mergeCell ref="K582:L582"/>
    <mergeCell ref="H579:I579"/>
    <mergeCell ref="K579:L579"/>
    <mergeCell ref="H580:I580"/>
    <mergeCell ref="K580:L580"/>
    <mergeCell ref="H577:I577"/>
    <mergeCell ref="K577:L577"/>
    <mergeCell ref="H578:I578"/>
    <mergeCell ref="K578:L578"/>
    <mergeCell ref="H575:I575"/>
    <mergeCell ref="K575:L575"/>
    <mergeCell ref="H576:I576"/>
    <mergeCell ref="K576:L576"/>
    <mergeCell ref="H573:I573"/>
    <mergeCell ref="K573:L573"/>
    <mergeCell ref="H574:I574"/>
    <mergeCell ref="K574:L574"/>
    <mergeCell ref="H571:I571"/>
    <mergeCell ref="K571:L571"/>
    <mergeCell ref="H572:I572"/>
    <mergeCell ref="K572:L572"/>
    <mergeCell ref="H569:I569"/>
    <mergeCell ref="K569:L569"/>
    <mergeCell ref="H570:I570"/>
    <mergeCell ref="K570:L570"/>
    <mergeCell ref="H567:I567"/>
    <mergeCell ref="K567:L567"/>
    <mergeCell ref="H568:I568"/>
    <mergeCell ref="K568:L568"/>
    <mergeCell ref="H565:I565"/>
    <mergeCell ref="K565:L565"/>
    <mergeCell ref="H566:I566"/>
    <mergeCell ref="K566:L566"/>
    <mergeCell ref="H563:I563"/>
    <mergeCell ref="K563:L563"/>
    <mergeCell ref="H564:I564"/>
    <mergeCell ref="K564:L564"/>
    <mergeCell ref="H561:I561"/>
    <mergeCell ref="K561:L561"/>
    <mergeCell ref="H562:I562"/>
    <mergeCell ref="K562:L562"/>
    <mergeCell ref="H559:I559"/>
    <mergeCell ref="K559:L559"/>
    <mergeCell ref="H560:I560"/>
    <mergeCell ref="K560:L560"/>
    <mergeCell ref="I549:J549"/>
    <mergeCell ref="J546:L546"/>
    <mergeCell ref="D555:H555"/>
    <mergeCell ref="K558:L558"/>
    <mergeCell ref="I551:J551"/>
    <mergeCell ref="I553:J553"/>
    <mergeCell ref="H539:J539"/>
    <mergeCell ref="K539:L539"/>
    <mergeCell ref="H528:I528"/>
    <mergeCell ref="K528:L528"/>
    <mergeCell ref="H529:I529"/>
    <mergeCell ref="K529:L529"/>
    <mergeCell ref="K534:L534"/>
    <mergeCell ref="K535:L535"/>
    <mergeCell ref="K536:L536"/>
    <mergeCell ref="K538:L538"/>
    <mergeCell ref="H526:I526"/>
    <mergeCell ref="K526:L526"/>
    <mergeCell ref="H527:I527"/>
    <mergeCell ref="K527:L527"/>
    <mergeCell ref="H524:I524"/>
    <mergeCell ref="K524:L524"/>
    <mergeCell ref="H525:I525"/>
    <mergeCell ref="K525:L525"/>
    <mergeCell ref="H521:I521"/>
    <mergeCell ref="K521:L521"/>
    <mergeCell ref="K522:L522"/>
    <mergeCell ref="H523:I523"/>
    <mergeCell ref="K523:L523"/>
    <mergeCell ref="H518:I518"/>
    <mergeCell ref="K518:L518"/>
    <mergeCell ref="K519:L519"/>
    <mergeCell ref="H520:I520"/>
    <mergeCell ref="K520:L520"/>
    <mergeCell ref="H515:I515"/>
    <mergeCell ref="K515:L515"/>
    <mergeCell ref="K516:L516"/>
    <mergeCell ref="H517:I517"/>
    <mergeCell ref="K517:L517"/>
    <mergeCell ref="H512:I512"/>
    <mergeCell ref="K512:L512"/>
    <mergeCell ref="K513:L513"/>
    <mergeCell ref="H514:I514"/>
    <mergeCell ref="K514:L514"/>
    <mergeCell ref="H509:I509"/>
    <mergeCell ref="K509:L509"/>
    <mergeCell ref="K510:L510"/>
    <mergeCell ref="H511:I511"/>
    <mergeCell ref="K511:L511"/>
    <mergeCell ref="H506:I506"/>
    <mergeCell ref="K506:L506"/>
    <mergeCell ref="K507:L507"/>
    <mergeCell ref="H508:I508"/>
    <mergeCell ref="K508:L508"/>
    <mergeCell ref="I479:J479"/>
    <mergeCell ref="K480:L480"/>
    <mergeCell ref="K504:L504"/>
    <mergeCell ref="H505:I505"/>
    <mergeCell ref="K505:L505"/>
    <mergeCell ref="H502:L502"/>
    <mergeCell ref="H503:I503"/>
    <mergeCell ref="K503:L503"/>
    <mergeCell ref="I495:J495"/>
    <mergeCell ref="D501:H501"/>
    <mergeCell ref="G499:H499"/>
    <mergeCell ref="H474:I474"/>
    <mergeCell ref="K474:L474"/>
    <mergeCell ref="H475:I475"/>
    <mergeCell ref="K475:L475"/>
    <mergeCell ref="H472:I472"/>
    <mergeCell ref="K472:L472"/>
    <mergeCell ref="H473:I473"/>
    <mergeCell ref="K473:L473"/>
    <mergeCell ref="I496:J496"/>
    <mergeCell ref="H470:I470"/>
    <mergeCell ref="K470:L470"/>
    <mergeCell ref="H471:I471"/>
    <mergeCell ref="K471:L471"/>
    <mergeCell ref="H468:I468"/>
    <mergeCell ref="K468:L468"/>
    <mergeCell ref="H469:I469"/>
    <mergeCell ref="K469:L469"/>
    <mergeCell ref="H466:I466"/>
    <mergeCell ref="K466:L466"/>
    <mergeCell ref="H467:I467"/>
    <mergeCell ref="K467:L467"/>
    <mergeCell ref="H464:I464"/>
    <mergeCell ref="K464:L464"/>
    <mergeCell ref="H465:I465"/>
    <mergeCell ref="K465:L465"/>
    <mergeCell ref="H462:I462"/>
    <mergeCell ref="K462:L462"/>
    <mergeCell ref="H463:I463"/>
    <mergeCell ref="K463:L463"/>
    <mergeCell ref="H460:I460"/>
    <mergeCell ref="K460:L460"/>
    <mergeCell ref="H461:I461"/>
    <mergeCell ref="K461:L461"/>
    <mergeCell ref="K458:L458"/>
    <mergeCell ref="H459:I459"/>
    <mergeCell ref="K459:L459"/>
    <mergeCell ref="H456:I456"/>
    <mergeCell ref="K456:L456"/>
    <mergeCell ref="H457:I457"/>
    <mergeCell ref="K457:L457"/>
    <mergeCell ref="K420:L420"/>
    <mergeCell ref="H421:I421"/>
    <mergeCell ref="K421:L421"/>
    <mergeCell ref="I442:J442"/>
    <mergeCell ref="K426:L426"/>
    <mergeCell ref="K427:L427"/>
    <mergeCell ref="K428:L428"/>
    <mergeCell ref="K430:L430"/>
    <mergeCell ref="A434:L434"/>
    <mergeCell ref="H420:I420"/>
    <mergeCell ref="K418:L418"/>
    <mergeCell ref="H419:I419"/>
    <mergeCell ref="K419:L419"/>
    <mergeCell ref="H416:I416"/>
    <mergeCell ref="K416:L416"/>
    <mergeCell ref="H417:I417"/>
    <mergeCell ref="K417:L417"/>
    <mergeCell ref="K414:L414"/>
    <mergeCell ref="H415:I415"/>
    <mergeCell ref="K415:L415"/>
    <mergeCell ref="K411:L411"/>
    <mergeCell ref="H412:I412"/>
    <mergeCell ref="K412:L412"/>
    <mergeCell ref="H413:I413"/>
    <mergeCell ref="K413:L413"/>
    <mergeCell ref="K408:L408"/>
    <mergeCell ref="H409:I409"/>
    <mergeCell ref="K409:L409"/>
    <mergeCell ref="H410:I410"/>
    <mergeCell ref="K410:L410"/>
    <mergeCell ref="K405:L405"/>
    <mergeCell ref="H406:I406"/>
    <mergeCell ref="K406:L406"/>
    <mergeCell ref="H407:I407"/>
    <mergeCell ref="K407:L407"/>
    <mergeCell ref="K402:L402"/>
    <mergeCell ref="H403:I403"/>
    <mergeCell ref="K403:L403"/>
    <mergeCell ref="H404:I404"/>
    <mergeCell ref="K404:L404"/>
    <mergeCell ref="K399:L399"/>
    <mergeCell ref="H400:I400"/>
    <mergeCell ref="K400:L400"/>
    <mergeCell ref="H401:I401"/>
    <mergeCell ref="K401:L401"/>
    <mergeCell ref="K397:L397"/>
    <mergeCell ref="H398:I398"/>
    <mergeCell ref="K398:L398"/>
    <mergeCell ref="K366:L366"/>
    <mergeCell ref="H367:I367"/>
    <mergeCell ref="K367:L367"/>
    <mergeCell ref="G391:H391"/>
    <mergeCell ref="K372:L372"/>
    <mergeCell ref="K395:L395"/>
    <mergeCell ref="H366:I366"/>
    <mergeCell ref="K364:L364"/>
    <mergeCell ref="H365:I365"/>
    <mergeCell ref="K365:L365"/>
    <mergeCell ref="H362:I362"/>
    <mergeCell ref="K362:L362"/>
    <mergeCell ref="H363:I363"/>
    <mergeCell ref="K363:L363"/>
    <mergeCell ref="K360:L360"/>
    <mergeCell ref="H361:I361"/>
    <mergeCell ref="K361:L361"/>
    <mergeCell ref="H358:I358"/>
    <mergeCell ref="K358:L358"/>
    <mergeCell ref="H359:I359"/>
    <mergeCell ref="K359:L359"/>
    <mergeCell ref="K355:L355"/>
    <mergeCell ref="H356:I356"/>
    <mergeCell ref="K356:L356"/>
    <mergeCell ref="H357:I357"/>
    <mergeCell ref="K357:L357"/>
    <mergeCell ref="K352:L352"/>
    <mergeCell ref="H353:I353"/>
    <mergeCell ref="K353:L353"/>
    <mergeCell ref="H354:I354"/>
    <mergeCell ref="K354:L354"/>
    <mergeCell ref="K349:L349"/>
    <mergeCell ref="H350:I350"/>
    <mergeCell ref="K350:L350"/>
    <mergeCell ref="H351:I351"/>
    <mergeCell ref="K351:L351"/>
    <mergeCell ref="K346:L346"/>
    <mergeCell ref="H347:I347"/>
    <mergeCell ref="K347:L347"/>
    <mergeCell ref="H348:I348"/>
    <mergeCell ref="K348:L348"/>
    <mergeCell ref="H313:I313"/>
    <mergeCell ref="K313:L313"/>
    <mergeCell ref="G337:H337"/>
    <mergeCell ref="J330:L330"/>
    <mergeCell ref="H311:I311"/>
    <mergeCell ref="K311:L311"/>
    <mergeCell ref="H312:I312"/>
    <mergeCell ref="K312:L312"/>
    <mergeCell ref="H324:J324"/>
    <mergeCell ref="K324:L324"/>
    <mergeCell ref="H309:I309"/>
    <mergeCell ref="K309:L309"/>
    <mergeCell ref="H310:I310"/>
    <mergeCell ref="K310:L310"/>
    <mergeCell ref="H307:I307"/>
    <mergeCell ref="K307:L307"/>
    <mergeCell ref="H308:I308"/>
    <mergeCell ref="K308:L308"/>
    <mergeCell ref="H305:I305"/>
    <mergeCell ref="K305:L305"/>
    <mergeCell ref="H303:I303"/>
    <mergeCell ref="H306:I306"/>
    <mergeCell ref="K306:L306"/>
    <mergeCell ref="H302:I302"/>
    <mergeCell ref="K302:L302"/>
    <mergeCell ref="K303:L303"/>
    <mergeCell ref="H304:I304"/>
    <mergeCell ref="K304:L304"/>
    <mergeCell ref="K300:L300"/>
    <mergeCell ref="H300:I300"/>
    <mergeCell ref="H301:I301"/>
    <mergeCell ref="K301:L301"/>
    <mergeCell ref="K297:L297"/>
    <mergeCell ref="H298:I298"/>
    <mergeCell ref="K298:L298"/>
    <mergeCell ref="H299:I299"/>
    <mergeCell ref="K299:L299"/>
    <mergeCell ref="H297:I297"/>
    <mergeCell ref="K294:L294"/>
    <mergeCell ref="H295:I295"/>
    <mergeCell ref="K295:L295"/>
    <mergeCell ref="H296:I296"/>
    <mergeCell ref="K296:L296"/>
    <mergeCell ref="H292:I292"/>
    <mergeCell ref="K292:L292"/>
    <mergeCell ref="H293:I293"/>
    <mergeCell ref="K293:L293"/>
    <mergeCell ref="H294:I294"/>
    <mergeCell ref="G282:H282"/>
    <mergeCell ref="H290:I290"/>
    <mergeCell ref="K290:L290"/>
    <mergeCell ref="K291:L291"/>
    <mergeCell ref="K268:L268"/>
    <mergeCell ref="H270:J270"/>
    <mergeCell ref="K270:L270"/>
    <mergeCell ref="I280:J280"/>
    <mergeCell ref="K289:L289"/>
    <mergeCell ref="H257:I257"/>
    <mergeCell ref="K257:L257"/>
    <mergeCell ref="H286:L286"/>
    <mergeCell ref="H287:I287"/>
    <mergeCell ref="K287:L287"/>
    <mergeCell ref="H258:I258"/>
    <mergeCell ref="K258:L258"/>
    <mergeCell ref="H259:I259"/>
    <mergeCell ref="K259:L259"/>
    <mergeCell ref="G281:H281"/>
    <mergeCell ref="H255:I255"/>
    <mergeCell ref="K255:L255"/>
    <mergeCell ref="H256:I256"/>
    <mergeCell ref="K256:L256"/>
    <mergeCell ref="H253:I253"/>
    <mergeCell ref="K253:L253"/>
    <mergeCell ref="H254:I254"/>
    <mergeCell ref="K254:L254"/>
    <mergeCell ref="H251:I251"/>
    <mergeCell ref="K251:L251"/>
    <mergeCell ref="H252:I252"/>
    <mergeCell ref="K252:L252"/>
    <mergeCell ref="H249:I249"/>
    <mergeCell ref="K249:L249"/>
    <mergeCell ref="H250:I250"/>
    <mergeCell ref="K250:L250"/>
    <mergeCell ref="H247:I247"/>
    <mergeCell ref="K247:L247"/>
    <mergeCell ref="H248:I248"/>
    <mergeCell ref="K248:L248"/>
    <mergeCell ref="H245:I245"/>
    <mergeCell ref="K245:L245"/>
    <mergeCell ref="H246:I246"/>
    <mergeCell ref="K246:L246"/>
    <mergeCell ref="H243:I243"/>
    <mergeCell ref="K243:L243"/>
    <mergeCell ref="H244:I244"/>
    <mergeCell ref="K244:L244"/>
    <mergeCell ref="H241:I241"/>
    <mergeCell ref="K241:L241"/>
    <mergeCell ref="H242:I242"/>
    <mergeCell ref="K242:L242"/>
    <mergeCell ref="H239:I239"/>
    <mergeCell ref="K239:L239"/>
    <mergeCell ref="H240:I240"/>
    <mergeCell ref="K240:L240"/>
    <mergeCell ref="H237:I237"/>
    <mergeCell ref="K237:L237"/>
    <mergeCell ref="H238:I238"/>
    <mergeCell ref="K238:L238"/>
    <mergeCell ref="H235:I235"/>
    <mergeCell ref="K235:L235"/>
    <mergeCell ref="H236:I236"/>
    <mergeCell ref="K236:L236"/>
    <mergeCell ref="K204:L204"/>
    <mergeCell ref="H205:I205"/>
    <mergeCell ref="K205:L205"/>
    <mergeCell ref="K234:L234"/>
    <mergeCell ref="G229:H229"/>
    <mergeCell ref="K210:L210"/>
    <mergeCell ref="I226:J226"/>
    <mergeCell ref="K211:L211"/>
    <mergeCell ref="K212:L212"/>
    <mergeCell ref="K214:L214"/>
    <mergeCell ref="K202:L202"/>
    <mergeCell ref="H203:I203"/>
    <mergeCell ref="K203:L203"/>
    <mergeCell ref="H215:J215"/>
    <mergeCell ref="K215:L215"/>
    <mergeCell ref="H216:J216"/>
    <mergeCell ref="H200:I200"/>
    <mergeCell ref="K200:L200"/>
    <mergeCell ref="H201:I201"/>
    <mergeCell ref="K201:L201"/>
    <mergeCell ref="K198:L198"/>
    <mergeCell ref="H199:I199"/>
    <mergeCell ref="K199:L199"/>
    <mergeCell ref="H196:I196"/>
    <mergeCell ref="K196:L196"/>
    <mergeCell ref="H197:I197"/>
    <mergeCell ref="K197:L197"/>
    <mergeCell ref="K194:L194"/>
    <mergeCell ref="H195:I195"/>
    <mergeCell ref="K195:L195"/>
    <mergeCell ref="H192:I192"/>
    <mergeCell ref="K192:L192"/>
    <mergeCell ref="H193:I193"/>
    <mergeCell ref="K193:L193"/>
    <mergeCell ref="K190:L190"/>
    <mergeCell ref="H191:I191"/>
    <mergeCell ref="K191:L191"/>
    <mergeCell ref="H188:I188"/>
    <mergeCell ref="K188:L188"/>
    <mergeCell ref="H189:I189"/>
    <mergeCell ref="K189:L189"/>
    <mergeCell ref="K186:L186"/>
    <mergeCell ref="H187:I187"/>
    <mergeCell ref="K187:L187"/>
    <mergeCell ref="H184:I184"/>
    <mergeCell ref="K184:L184"/>
    <mergeCell ref="H185:I185"/>
    <mergeCell ref="K185:L185"/>
    <mergeCell ref="H186:I186"/>
    <mergeCell ref="K151:L151"/>
    <mergeCell ref="G172:H172"/>
    <mergeCell ref="G175:H175"/>
    <mergeCell ref="K156:L156"/>
    <mergeCell ref="K157:L157"/>
    <mergeCell ref="H149:I149"/>
    <mergeCell ref="K149:L149"/>
    <mergeCell ref="H150:I150"/>
    <mergeCell ref="K150:L150"/>
    <mergeCell ref="H151:I151"/>
    <mergeCell ref="H147:I147"/>
    <mergeCell ref="K147:L147"/>
    <mergeCell ref="H148:I148"/>
    <mergeCell ref="K148:L148"/>
    <mergeCell ref="H145:I145"/>
    <mergeCell ref="K145:L145"/>
    <mergeCell ref="H146:I146"/>
    <mergeCell ref="K146:L146"/>
    <mergeCell ref="H143:I143"/>
    <mergeCell ref="K143:L143"/>
    <mergeCell ref="H144:I144"/>
    <mergeCell ref="K144:L144"/>
    <mergeCell ref="H141:I141"/>
    <mergeCell ref="K141:L141"/>
    <mergeCell ref="H142:I142"/>
    <mergeCell ref="K142:L142"/>
    <mergeCell ref="H139:I139"/>
    <mergeCell ref="K139:L139"/>
    <mergeCell ref="H140:I140"/>
    <mergeCell ref="K140:L140"/>
    <mergeCell ref="H137:I137"/>
    <mergeCell ref="K137:L137"/>
    <mergeCell ref="H138:I138"/>
    <mergeCell ref="K138:L138"/>
    <mergeCell ref="H135:I135"/>
    <mergeCell ref="K135:L135"/>
    <mergeCell ref="H136:I136"/>
    <mergeCell ref="K136:L136"/>
    <mergeCell ref="H133:I133"/>
    <mergeCell ref="K133:L133"/>
    <mergeCell ref="H134:I134"/>
    <mergeCell ref="K134:L134"/>
    <mergeCell ref="H131:I131"/>
    <mergeCell ref="K131:L131"/>
    <mergeCell ref="H132:I132"/>
    <mergeCell ref="K132:L132"/>
    <mergeCell ref="H129:I129"/>
    <mergeCell ref="K129:L129"/>
    <mergeCell ref="H130:I130"/>
    <mergeCell ref="K130:L130"/>
    <mergeCell ref="H127:I127"/>
    <mergeCell ref="K127:L127"/>
    <mergeCell ref="H128:I128"/>
    <mergeCell ref="K128:L128"/>
    <mergeCell ref="J114:L114"/>
    <mergeCell ref="D123:H123"/>
    <mergeCell ref="H107:J107"/>
    <mergeCell ref="K126:L126"/>
    <mergeCell ref="K107:L107"/>
    <mergeCell ref="H108:J108"/>
    <mergeCell ref="K108:L108"/>
    <mergeCell ref="A110:L110"/>
    <mergeCell ref="H126:I126"/>
    <mergeCell ref="I119:J119"/>
    <mergeCell ref="H96:I96"/>
    <mergeCell ref="K96:L96"/>
    <mergeCell ref="H97:I97"/>
    <mergeCell ref="K97:L97"/>
    <mergeCell ref="H94:I94"/>
    <mergeCell ref="K94:L94"/>
    <mergeCell ref="H95:I95"/>
    <mergeCell ref="K95:L95"/>
    <mergeCell ref="H92:I92"/>
    <mergeCell ref="K92:L92"/>
    <mergeCell ref="H93:I93"/>
    <mergeCell ref="K93:L93"/>
    <mergeCell ref="H90:I90"/>
    <mergeCell ref="K90:L90"/>
    <mergeCell ref="H91:I91"/>
    <mergeCell ref="K91:L91"/>
    <mergeCell ref="H88:I88"/>
    <mergeCell ref="K88:L88"/>
    <mergeCell ref="H89:I89"/>
    <mergeCell ref="K89:L89"/>
    <mergeCell ref="H86:I86"/>
    <mergeCell ref="K86:L86"/>
    <mergeCell ref="H87:I87"/>
    <mergeCell ref="K87:L87"/>
    <mergeCell ref="H84:I84"/>
    <mergeCell ref="K84:L84"/>
    <mergeCell ref="H85:I85"/>
    <mergeCell ref="K85:L85"/>
    <mergeCell ref="H82:I82"/>
    <mergeCell ref="K82:L82"/>
    <mergeCell ref="H83:I83"/>
    <mergeCell ref="K83:L83"/>
    <mergeCell ref="H80:I80"/>
    <mergeCell ref="K80:L80"/>
    <mergeCell ref="H81:I81"/>
    <mergeCell ref="K81:L81"/>
    <mergeCell ref="H78:I78"/>
    <mergeCell ref="K78:L78"/>
    <mergeCell ref="H79:I79"/>
    <mergeCell ref="K79:L79"/>
    <mergeCell ref="H76:I76"/>
    <mergeCell ref="K76:L76"/>
    <mergeCell ref="H77:I77"/>
    <mergeCell ref="K77:L77"/>
    <mergeCell ref="K73:L73"/>
    <mergeCell ref="H74:I74"/>
    <mergeCell ref="K74:L74"/>
    <mergeCell ref="H75:I75"/>
    <mergeCell ref="K75:L75"/>
    <mergeCell ref="A1:L1"/>
    <mergeCell ref="E2:H2"/>
    <mergeCell ref="I2:K2"/>
    <mergeCell ref="A56:L56"/>
    <mergeCell ref="G12:H12"/>
    <mergeCell ref="I11:J11"/>
    <mergeCell ref="J5:L5"/>
    <mergeCell ref="C47:D47"/>
    <mergeCell ref="I47:J47"/>
    <mergeCell ref="D44:E44"/>
    <mergeCell ref="I1343:J1343"/>
    <mergeCell ref="G1307:H1307"/>
    <mergeCell ref="C1466:G1467"/>
    <mergeCell ref="G1468:H1468"/>
    <mergeCell ref="G1469:H1469"/>
    <mergeCell ref="I1467:J1467"/>
    <mergeCell ref="A1460:L1460"/>
    <mergeCell ref="H1349:J1349"/>
    <mergeCell ref="J1356:L1356"/>
    <mergeCell ref="C1358:G1359"/>
    <mergeCell ref="H1241:J1241"/>
    <mergeCell ref="J1248:L1248"/>
    <mergeCell ref="C1250:G1251"/>
    <mergeCell ref="G1252:H1252"/>
    <mergeCell ref="K1241:L1241"/>
    <mergeCell ref="H1242:J1242"/>
    <mergeCell ref="K1242:L1242"/>
    <mergeCell ref="I1251:J1251"/>
    <mergeCell ref="H1133:J1133"/>
    <mergeCell ref="J1140:L1140"/>
    <mergeCell ref="C1142:G1143"/>
    <mergeCell ref="G1144:H1144"/>
    <mergeCell ref="H1134:J1134"/>
    <mergeCell ref="K1134:L1134"/>
    <mergeCell ref="I1144:J1144"/>
    <mergeCell ref="I1143:J1143"/>
    <mergeCell ref="H1187:J1187"/>
    <mergeCell ref="K1187:L1187"/>
    <mergeCell ref="H1188:J1188"/>
    <mergeCell ref="K1188:L1188"/>
    <mergeCell ref="I1038:J1038"/>
    <mergeCell ref="H1025:J1025"/>
    <mergeCell ref="J1032:L1032"/>
    <mergeCell ref="K1079:L1079"/>
    <mergeCell ref="H1080:J1080"/>
    <mergeCell ref="K1080:L1080"/>
    <mergeCell ref="H917:J917"/>
    <mergeCell ref="J924:L924"/>
    <mergeCell ref="C926:G927"/>
    <mergeCell ref="G928:H928"/>
    <mergeCell ref="K917:L917"/>
    <mergeCell ref="H918:J918"/>
    <mergeCell ref="I927:J927"/>
    <mergeCell ref="I928:J928"/>
    <mergeCell ref="K918:L918"/>
    <mergeCell ref="H809:J809"/>
    <mergeCell ref="J816:L816"/>
    <mergeCell ref="C818:G819"/>
    <mergeCell ref="G820:H820"/>
    <mergeCell ref="K809:L809"/>
    <mergeCell ref="H810:J810"/>
    <mergeCell ref="K810:L810"/>
    <mergeCell ref="H863:J863"/>
    <mergeCell ref="K863:L863"/>
    <mergeCell ref="J708:L708"/>
    <mergeCell ref="C710:G711"/>
    <mergeCell ref="G712:H712"/>
    <mergeCell ref="I712:J712"/>
    <mergeCell ref="H755:J755"/>
    <mergeCell ref="K755:L755"/>
    <mergeCell ref="D746:E746"/>
    <mergeCell ref="C749:D749"/>
    <mergeCell ref="I749:J749"/>
    <mergeCell ref="H720:I720"/>
    <mergeCell ref="C602:G603"/>
    <mergeCell ref="G604:H604"/>
    <mergeCell ref="G605:H605"/>
    <mergeCell ref="I603:J603"/>
    <mergeCell ref="K452:L452"/>
    <mergeCell ref="I606:J606"/>
    <mergeCell ref="H593:J593"/>
    <mergeCell ref="J600:L600"/>
    <mergeCell ref="H453:I453"/>
    <mergeCell ref="H458:I458"/>
    <mergeCell ref="K454:L454"/>
    <mergeCell ref="H455:I455"/>
    <mergeCell ref="K455:L455"/>
    <mergeCell ref="D393:H393"/>
    <mergeCell ref="G445:H445"/>
    <mergeCell ref="I444:J444"/>
    <mergeCell ref="C440:G441"/>
    <mergeCell ref="G442:H442"/>
    <mergeCell ref="K396:L396"/>
    <mergeCell ref="H397:I397"/>
    <mergeCell ref="H485:J485"/>
    <mergeCell ref="J492:L492"/>
    <mergeCell ref="C494:G495"/>
    <mergeCell ref="G496:H496"/>
    <mergeCell ref="K449:L449"/>
    <mergeCell ref="K451:L451"/>
    <mergeCell ref="H452:I452"/>
    <mergeCell ref="H449:I449"/>
    <mergeCell ref="K453:L453"/>
    <mergeCell ref="H454:I454"/>
    <mergeCell ref="I336:J336"/>
    <mergeCell ref="C386:G387"/>
    <mergeCell ref="G388:H388"/>
    <mergeCell ref="G389:H389"/>
    <mergeCell ref="H343:I343"/>
    <mergeCell ref="H344:I344"/>
    <mergeCell ref="H346:I346"/>
    <mergeCell ref="H349:I349"/>
    <mergeCell ref="H360:I360"/>
    <mergeCell ref="H364:I364"/>
    <mergeCell ref="H352:I352"/>
    <mergeCell ref="H355:I355"/>
    <mergeCell ref="I388:J388"/>
    <mergeCell ref="H377:J377"/>
    <mergeCell ref="J384:L384"/>
    <mergeCell ref="H340:L340"/>
    <mergeCell ref="H341:I341"/>
    <mergeCell ref="K341:L341"/>
    <mergeCell ref="K342:L342"/>
    <mergeCell ref="K343:L343"/>
    <mergeCell ref="K344:L344"/>
    <mergeCell ref="K345:L345"/>
    <mergeCell ref="G173:H173"/>
    <mergeCell ref="D339:H339"/>
    <mergeCell ref="H269:J269"/>
    <mergeCell ref="J276:L276"/>
    <mergeCell ref="C278:G279"/>
    <mergeCell ref="G280:H280"/>
    <mergeCell ref="H323:J323"/>
    <mergeCell ref="K323:L323"/>
    <mergeCell ref="I66:J66"/>
    <mergeCell ref="H53:J53"/>
    <mergeCell ref="J60:L60"/>
    <mergeCell ref="C62:G63"/>
    <mergeCell ref="G64:H64"/>
    <mergeCell ref="G65:H65"/>
    <mergeCell ref="I63:J63"/>
    <mergeCell ref="H1619:J1619"/>
    <mergeCell ref="K1619:L1619"/>
    <mergeCell ref="H1620:J1620"/>
    <mergeCell ref="K1620:L1620"/>
    <mergeCell ref="D1448:E1448"/>
    <mergeCell ref="K1565:L1565"/>
    <mergeCell ref="H1511:J1511"/>
    <mergeCell ref="K1511:L1511"/>
    <mergeCell ref="H1512:J1512"/>
    <mergeCell ref="K1512:L1512"/>
    <mergeCell ref="D1527:H1527"/>
    <mergeCell ref="C1520:G1521"/>
    <mergeCell ref="G1522:H1522"/>
    <mergeCell ref="H1295:J1295"/>
    <mergeCell ref="K1295:L1295"/>
    <mergeCell ref="H1296:J1296"/>
    <mergeCell ref="K1296:L1296"/>
    <mergeCell ref="J1302:L1302"/>
    <mergeCell ref="D1311:H1311"/>
    <mergeCell ref="C1343:D1343"/>
    <mergeCell ref="G1308:H1308"/>
    <mergeCell ref="D1340:E1340"/>
    <mergeCell ref="H1314:I1314"/>
    <mergeCell ref="H1318:I1318"/>
    <mergeCell ref="K1314:L1314"/>
    <mergeCell ref="J978:L978"/>
    <mergeCell ref="D987:H987"/>
    <mergeCell ref="D1016:E1016"/>
    <mergeCell ref="K1133:L1133"/>
    <mergeCell ref="H1079:J1079"/>
    <mergeCell ref="K864:L864"/>
    <mergeCell ref="J870:L870"/>
    <mergeCell ref="D879:H879"/>
    <mergeCell ref="C911:D911"/>
    <mergeCell ref="I911:J911"/>
    <mergeCell ref="G875:H875"/>
    <mergeCell ref="I874:J874"/>
    <mergeCell ref="G876:H876"/>
    <mergeCell ref="D908:E908"/>
    <mergeCell ref="H886:I886"/>
    <mergeCell ref="K882:L882"/>
    <mergeCell ref="D584:E584"/>
    <mergeCell ref="K701:L701"/>
    <mergeCell ref="H647:J647"/>
    <mergeCell ref="K647:L647"/>
    <mergeCell ref="H648:J648"/>
    <mergeCell ref="K648:L648"/>
    <mergeCell ref="J654:L654"/>
    <mergeCell ref="D663:H663"/>
    <mergeCell ref="H864:J864"/>
    <mergeCell ref="H540:J540"/>
    <mergeCell ref="K540:L540"/>
    <mergeCell ref="K485:L485"/>
    <mergeCell ref="H431:J431"/>
    <mergeCell ref="K431:L431"/>
    <mergeCell ref="H432:J432"/>
    <mergeCell ref="K432:L432"/>
    <mergeCell ref="J438:L438"/>
    <mergeCell ref="G444:H444"/>
    <mergeCell ref="G443:H443"/>
    <mergeCell ref="D447:H447"/>
    <mergeCell ref="C479:D479"/>
    <mergeCell ref="J222:L222"/>
    <mergeCell ref="D231:H231"/>
    <mergeCell ref="G228:H228"/>
    <mergeCell ref="I228:J228"/>
    <mergeCell ref="H450:I450"/>
    <mergeCell ref="K450:L450"/>
    <mergeCell ref="H451:I451"/>
    <mergeCell ref="H448:L448"/>
    <mergeCell ref="K216:L216"/>
    <mergeCell ref="I174:J174"/>
    <mergeCell ref="H161:J161"/>
    <mergeCell ref="J168:L168"/>
    <mergeCell ref="H124:L124"/>
    <mergeCell ref="H125:I125"/>
    <mergeCell ref="K125:L125"/>
    <mergeCell ref="A164:L164"/>
    <mergeCell ref="D152:E152"/>
    <mergeCell ref="C170:G171"/>
    <mergeCell ref="H1565:J1565"/>
    <mergeCell ref="C1559:D1559"/>
    <mergeCell ref="I1559:J1559"/>
    <mergeCell ref="K1560:L1560"/>
    <mergeCell ref="K1561:L1561"/>
    <mergeCell ref="K1562:L1562"/>
    <mergeCell ref="K1564:L1564"/>
    <mergeCell ref="D1610:E1610"/>
    <mergeCell ref="C1613:D1613"/>
    <mergeCell ref="C1574:G1575"/>
    <mergeCell ref="G1576:H1576"/>
    <mergeCell ref="G1577:H1577"/>
    <mergeCell ref="G1578:H1578"/>
    <mergeCell ref="G1579:H1579"/>
    <mergeCell ref="H1584:I1584"/>
    <mergeCell ref="H1585:I1585"/>
    <mergeCell ref="H1582:L1582"/>
    <mergeCell ref="K1615:L1615"/>
    <mergeCell ref="K1616:L1616"/>
    <mergeCell ref="K1618:L1618"/>
    <mergeCell ref="J1572:L1572"/>
    <mergeCell ref="I1613:J1613"/>
    <mergeCell ref="K1614:L1614"/>
    <mergeCell ref="I1576:J1576"/>
    <mergeCell ref="I1578:J1578"/>
    <mergeCell ref="K1584:L1584"/>
    <mergeCell ref="K1585:L1585"/>
    <mergeCell ref="D1556:E1556"/>
    <mergeCell ref="I1524:J1524"/>
    <mergeCell ref="K1506:L1506"/>
    <mergeCell ref="K1507:L1507"/>
    <mergeCell ref="K1508:L1508"/>
    <mergeCell ref="K1510:L1510"/>
    <mergeCell ref="H1528:L1528"/>
    <mergeCell ref="H1529:I1529"/>
    <mergeCell ref="K1529:L1529"/>
    <mergeCell ref="I1521:J1521"/>
    <mergeCell ref="D1473:H1473"/>
    <mergeCell ref="D1502:E1502"/>
    <mergeCell ref="C1505:D1505"/>
    <mergeCell ref="I1505:J1505"/>
    <mergeCell ref="H1474:L1474"/>
    <mergeCell ref="H1475:I1475"/>
    <mergeCell ref="K1475:L1475"/>
    <mergeCell ref="H1476:I1476"/>
    <mergeCell ref="K1476:L1476"/>
    <mergeCell ref="H1477:I1477"/>
    <mergeCell ref="G1471:H1471"/>
    <mergeCell ref="K1452:L1452"/>
    <mergeCell ref="K1453:L1453"/>
    <mergeCell ref="K1454:L1454"/>
    <mergeCell ref="K1456:L1456"/>
    <mergeCell ref="K1457:L1457"/>
    <mergeCell ref="H1458:J1458"/>
    <mergeCell ref="K1458:L1458"/>
    <mergeCell ref="I1468:J1468"/>
    <mergeCell ref="G1470:H1470"/>
    <mergeCell ref="C1451:D1451"/>
    <mergeCell ref="I1451:J1451"/>
    <mergeCell ref="C1412:G1413"/>
    <mergeCell ref="G1414:H1414"/>
    <mergeCell ref="G1415:H1415"/>
    <mergeCell ref="I1414:J1414"/>
    <mergeCell ref="G1416:H1416"/>
    <mergeCell ref="I1416:J1416"/>
    <mergeCell ref="G1417:H1417"/>
    <mergeCell ref="H1422:I1422"/>
    <mergeCell ref="K1400:L1400"/>
    <mergeCell ref="K1402:L1402"/>
    <mergeCell ref="D1394:E1394"/>
    <mergeCell ref="C1397:D1397"/>
    <mergeCell ref="I1397:J1397"/>
    <mergeCell ref="H1368:I1368"/>
    <mergeCell ref="H1371:I1371"/>
    <mergeCell ref="H1374:I1374"/>
    <mergeCell ref="H1377:I1377"/>
    <mergeCell ref="H1380:I1380"/>
    <mergeCell ref="H1383:I1383"/>
    <mergeCell ref="H1386:I1386"/>
    <mergeCell ref="K1344:L1344"/>
    <mergeCell ref="K1345:L1345"/>
    <mergeCell ref="K1346:L1346"/>
    <mergeCell ref="K1348:L1348"/>
    <mergeCell ref="K1350:L1350"/>
    <mergeCell ref="G1360:H1360"/>
    <mergeCell ref="K1349:L1349"/>
    <mergeCell ref="I1359:J1359"/>
    <mergeCell ref="K1290:L1290"/>
    <mergeCell ref="K1291:L1291"/>
    <mergeCell ref="K1292:L1292"/>
    <mergeCell ref="K1294:L1294"/>
    <mergeCell ref="D1286:E1286"/>
    <mergeCell ref="C1289:D1289"/>
    <mergeCell ref="I1289:J1289"/>
    <mergeCell ref="H1263:I1263"/>
    <mergeCell ref="H1266:I1266"/>
    <mergeCell ref="H1269:I1269"/>
    <mergeCell ref="H1272:I1272"/>
    <mergeCell ref="H1275:I1275"/>
    <mergeCell ref="H1278:I1278"/>
    <mergeCell ref="K1236:L1236"/>
    <mergeCell ref="K1237:L1237"/>
    <mergeCell ref="K1238:L1238"/>
    <mergeCell ref="K1240:L1240"/>
    <mergeCell ref="G1199:H1199"/>
    <mergeCell ref="I1198:J1198"/>
    <mergeCell ref="G1200:H1200"/>
    <mergeCell ref="K1209:L1209"/>
    <mergeCell ref="H1210:I1210"/>
    <mergeCell ref="K1210:L1210"/>
    <mergeCell ref="D1232:E1232"/>
    <mergeCell ref="H1206:I1206"/>
    <mergeCell ref="H1209:I1209"/>
    <mergeCell ref="H1212:I1212"/>
    <mergeCell ref="H1215:I1215"/>
    <mergeCell ref="H1218:I1218"/>
    <mergeCell ref="H1221:I1221"/>
    <mergeCell ref="H1211:I1211"/>
    <mergeCell ref="H1226:I1226"/>
    <mergeCell ref="H1230:I1230"/>
    <mergeCell ref="K1182:L1182"/>
    <mergeCell ref="K1183:L1183"/>
    <mergeCell ref="K1184:L1184"/>
    <mergeCell ref="K1186:L1186"/>
    <mergeCell ref="D1178:E1178"/>
    <mergeCell ref="C1181:D1181"/>
    <mergeCell ref="I1181:J1181"/>
    <mergeCell ref="A1180:C1180"/>
    <mergeCell ref="D1180:E1180"/>
    <mergeCell ref="H1155:I1155"/>
    <mergeCell ref="H1158:I1158"/>
    <mergeCell ref="H1161:I1161"/>
    <mergeCell ref="H1164:I1164"/>
    <mergeCell ref="H1167:I1167"/>
    <mergeCell ref="H1170:I1170"/>
    <mergeCell ref="K1128:L1128"/>
    <mergeCell ref="K1129:L1129"/>
    <mergeCell ref="K1130:L1130"/>
    <mergeCell ref="K1132:L1132"/>
    <mergeCell ref="C1127:D1127"/>
    <mergeCell ref="I1127:J1127"/>
    <mergeCell ref="I1090:J1090"/>
    <mergeCell ref="G1092:H1092"/>
    <mergeCell ref="D1124:E1124"/>
    <mergeCell ref="I1092:J1092"/>
    <mergeCell ref="G1093:H1093"/>
    <mergeCell ref="K1074:L1074"/>
    <mergeCell ref="K1075:L1075"/>
    <mergeCell ref="K1076:L1076"/>
    <mergeCell ref="K1078:L1078"/>
    <mergeCell ref="I1089:J1089"/>
    <mergeCell ref="D1070:E1070"/>
    <mergeCell ref="C1073:D1073"/>
    <mergeCell ref="I1073:J1073"/>
    <mergeCell ref="H1042:L1042"/>
    <mergeCell ref="H1043:I1043"/>
    <mergeCell ref="K1043:L1043"/>
    <mergeCell ref="H1044:I1044"/>
    <mergeCell ref="K1044:L1044"/>
    <mergeCell ref="H1045:I1045"/>
    <mergeCell ref="K1045:L1045"/>
    <mergeCell ref="K1021:L1021"/>
    <mergeCell ref="K1022:L1022"/>
    <mergeCell ref="K1024:L1024"/>
    <mergeCell ref="K1025:L1025"/>
    <mergeCell ref="H1026:J1026"/>
    <mergeCell ref="K1026:L1026"/>
    <mergeCell ref="I1036:J1036"/>
    <mergeCell ref="G1038:H1038"/>
    <mergeCell ref="G984:H984"/>
    <mergeCell ref="I984:J984"/>
    <mergeCell ref="G985:H985"/>
    <mergeCell ref="H990:I990"/>
    <mergeCell ref="C1034:G1035"/>
    <mergeCell ref="G1036:H1036"/>
    <mergeCell ref="G1037:H1037"/>
    <mergeCell ref="I1035:J1035"/>
    <mergeCell ref="K966:L966"/>
    <mergeCell ref="K967:L967"/>
    <mergeCell ref="K968:L968"/>
    <mergeCell ref="K970:L970"/>
    <mergeCell ref="D962:E962"/>
    <mergeCell ref="C965:D965"/>
    <mergeCell ref="I965:J965"/>
    <mergeCell ref="A964:C964"/>
    <mergeCell ref="D964:E964"/>
    <mergeCell ref="H939:I939"/>
    <mergeCell ref="H942:I942"/>
    <mergeCell ref="H945:I945"/>
    <mergeCell ref="H948:I948"/>
    <mergeCell ref="H951:I951"/>
    <mergeCell ref="H954:I954"/>
    <mergeCell ref="H846:I846"/>
    <mergeCell ref="K912:L912"/>
    <mergeCell ref="K913:L913"/>
    <mergeCell ref="K914:L914"/>
    <mergeCell ref="K916:L916"/>
    <mergeCell ref="K858:L858"/>
    <mergeCell ref="K859:L859"/>
    <mergeCell ref="K860:L860"/>
    <mergeCell ref="K862:L862"/>
    <mergeCell ref="H882:I882"/>
    <mergeCell ref="H828:I828"/>
    <mergeCell ref="H831:I831"/>
    <mergeCell ref="H834:I834"/>
    <mergeCell ref="H837:I837"/>
    <mergeCell ref="H840:I840"/>
    <mergeCell ref="H843:I843"/>
    <mergeCell ref="K805:L805"/>
    <mergeCell ref="K806:L806"/>
    <mergeCell ref="K808:L808"/>
    <mergeCell ref="G768:H768"/>
    <mergeCell ref="D800:E800"/>
    <mergeCell ref="H774:I774"/>
    <mergeCell ref="H777:I777"/>
    <mergeCell ref="H780:I780"/>
    <mergeCell ref="H783:I783"/>
    <mergeCell ref="I768:J768"/>
    <mergeCell ref="K750:L750"/>
    <mergeCell ref="K751:L751"/>
    <mergeCell ref="K752:L752"/>
    <mergeCell ref="K754:L754"/>
    <mergeCell ref="A758:L758"/>
    <mergeCell ref="K804:L804"/>
    <mergeCell ref="K756:L756"/>
    <mergeCell ref="I765:J765"/>
    <mergeCell ref="G769:H769"/>
    <mergeCell ref="J762:L762"/>
    <mergeCell ref="H723:I723"/>
    <mergeCell ref="H726:I726"/>
    <mergeCell ref="H729:I729"/>
    <mergeCell ref="H732:I732"/>
    <mergeCell ref="H735:I735"/>
    <mergeCell ref="H738:I738"/>
    <mergeCell ref="K698:L698"/>
    <mergeCell ref="K700:L700"/>
    <mergeCell ref="H702:J702"/>
    <mergeCell ref="K702:L702"/>
    <mergeCell ref="H701:J701"/>
    <mergeCell ref="C695:D695"/>
    <mergeCell ref="I695:J695"/>
    <mergeCell ref="K696:L696"/>
    <mergeCell ref="K697:L697"/>
    <mergeCell ref="C656:G657"/>
    <mergeCell ref="G658:H658"/>
    <mergeCell ref="G659:H659"/>
    <mergeCell ref="I658:J658"/>
    <mergeCell ref="G660:H660"/>
    <mergeCell ref="D692:E692"/>
    <mergeCell ref="I660:J660"/>
    <mergeCell ref="G661:H661"/>
    <mergeCell ref="I657:J657"/>
    <mergeCell ref="H670:I670"/>
    <mergeCell ref="K643:L643"/>
    <mergeCell ref="K644:L644"/>
    <mergeCell ref="K646:L646"/>
    <mergeCell ref="D609:H609"/>
    <mergeCell ref="D638:E638"/>
    <mergeCell ref="C641:D641"/>
    <mergeCell ref="I641:J641"/>
    <mergeCell ref="H610:L610"/>
    <mergeCell ref="H611:I611"/>
    <mergeCell ref="K611:L611"/>
    <mergeCell ref="H612:I612"/>
    <mergeCell ref="K612:L612"/>
    <mergeCell ref="H613:I613"/>
    <mergeCell ref="G607:H607"/>
    <mergeCell ref="K588:L588"/>
    <mergeCell ref="K589:L589"/>
    <mergeCell ref="K590:L590"/>
    <mergeCell ref="K592:L592"/>
    <mergeCell ref="K593:L593"/>
    <mergeCell ref="H594:J594"/>
    <mergeCell ref="K594:L594"/>
    <mergeCell ref="I604:J604"/>
    <mergeCell ref="G606:H606"/>
    <mergeCell ref="G552:H552"/>
    <mergeCell ref="I552:J552"/>
    <mergeCell ref="G553:H553"/>
    <mergeCell ref="H558:I558"/>
    <mergeCell ref="H556:L556"/>
    <mergeCell ref="H557:I557"/>
    <mergeCell ref="K557:L557"/>
    <mergeCell ref="D530:E530"/>
    <mergeCell ref="C533:D533"/>
    <mergeCell ref="I533:J533"/>
    <mergeCell ref="H504:I504"/>
    <mergeCell ref="H507:I507"/>
    <mergeCell ref="H510:I510"/>
    <mergeCell ref="H513:I513"/>
    <mergeCell ref="H516:I516"/>
    <mergeCell ref="H519:I519"/>
    <mergeCell ref="H522:I522"/>
    <mergeCell ref="G498:H498"/>
    <mergeCell ref="I498:J498"/>
    <mergeCell ref="G497:H497"/>
    <mergeCell ref="D476:E476"/>
    <mergeCell ref="A488:L488"/>
    <mergeCell ref="K481:L481"/>
    <mergeCell ref="K482:L482"/>
    <mergeCell ref="K484:L484"/>
    <mergeCell ref="H486:J486"/>
    <mergeCell ref="K486:L486"/>
    <mergeCell ref="D422:E422"/>
    <mergeCell ref="C425:D425"/>
    <mergeCell ref="I425:J425"/>
    <mergeCell ref="H396:I396"/>
    <mergeCell ref="H399:I399"/>
    <mergeCell ref="H402:I402"/>
    <mergeCell ref="H405:I405"/>
    <mergeCell ref="H408:I408"/>
    <mergeCell ref="H411:I411"/>
    <mergeCell ref="K373:L373"/>
    <mergeCell ref="K374:L374"/>
    <mergeCell ref="K376:L376"/>
    <mergeCell ref="K377:L377"/>
    <mergeCell ref="H378:J378"/>
    <mergeCell ref="K378:L378"/>
    <mergeCell ref="G390:H390"/>
    <mergeCell ref="I390:J390"/>
    <mergeCell ref="C371:D371"/>
    <mergeCell ref="I371:J371"/>
    <mergeCell ref="C332:G333"/>
    <mergeCell ref="G334:H334"/>
    <mergeCell ref="G335:H335"/>
    <mergeCell ref="I334:J334"/>
    <mergeCell ref="G336:H336"/>
    <mergeCell ref="D368:E368"/>
    <mergeCell ref="H342:I342"/>
    <mergeCell ref="H345:I345"/>
    <mergeCell ref="K320:L320"/>
    <mergeCell ref="K322:L322"/>
    <mergeCell ref="D285:H285"/>
    <mergeCell ref="D314:E314"/>
    <mergeCell ref="C317:D317"/>
    <mergeCell ref="I317:J317"/>
    <mergeCell ref="H288:I288"/>
    <mergeCell ref="H291:I291"/>
    <mergeCell ref="K318:L318"/>
    <mergeCell ref="D260:E260"/>
    <mergeCell ref="K264:L264"/>
    <mergeCell ref="K265:L265"/>
    <mergeCell ref="K319:L319"/>
    <mergeCell ref="K269:L269"/>
    <mergeCell ref="G283:H283"/>
    <mergeCell ref="K266:L266"/>
    <mergeCell ref="K288:L288"/>
    <mergeCell ref="H289:I289"/>
    <mergeCell ref="H232:L232"/>
    <mergeCell ref="H233:I233"/>
    <mergeCell ref="K233:L233"/>
    <mergeCell ref="H234:I234"/>
    <mergeCell ref="D177:H177"/>
    <mergeCell ref="D206:E206"/>
    <mergeCell ref="C209:D209"/>
    <mergeCell ref="H182:I182"/>
    <mergeCell ref="H183:I183"/>
    <mergeCell ref="H204:I204"/>
    <mergeCell ref="I209:J209"/>
    <mergeCell ref="H178:L178"/>
    <mergeCell ref="H179:I179"/>
    <mergeCell ref="K179:L179"/>
    <mergeCell ref="H180:I180"/>
    <mergeCell ref="K180:L180"/>
    <mergeCell ref="H181:I181"/>
    <mergeCell ref="K181:L181"/>
    <mergeCell ref="K182:L182"/>
    <mergeCell ref="K183:L183"/>
    <mergeCell ref="K158:L158"/>
    <mergeCell ref="K160:L160"/>
    <mergeCell ref="K161:L161"/>
    <mergeCell ref="H162:J162"/>
    <mergeCell ref="K162:L162"/>
    <mergeCell ref="I172:J172"/>
    <mergeCell ref="G174:H174"/>
    <mergeCell ref="C155:D155"/>
    <mergeCell ref="I155:J155"/>
    <mergeCell ref="C116:G117"/>
    <mergeCell ref="G118:H118"/>
    <mergeCell ref="G119:H119"/>
    <mergeCell ref="I118:J118"/>
    <mergeCell ref="G120:H120"/>
    <mergeCell ref="I120:J120"/>
    <mergeCell ref="G121:H121"/>
    <mergeCell ref="K102:L102"/>
    <mergeCell ref="K103:L103"/>
    <mergeCell ref="K104:L104"/>
    <mergeCell ref="K106:L106"/>
    <mergeCell ref="D69:H69"/>
    <mergeCell ref="C101:D101"/>
    <mergeCell ref="I101:J101"/>
    <mergeCell ref="D98:E98"/>
    <mergeCell ref="H70:L70"/>
    <mergeCell ref="H71:I71"/>
    <mergeCell ref="K71:L71"/>
    <mergeCell ref="H72:I72"/>
    <mergeCell ref="K72:L72"/>
    <mergeCell ref="H73:I73"/>
    <mergeCell ref="G67:H67"/>
    <mergeCell ref="K52:L52"/>
    <mergeCell ref="E57:H57"/>
    <mergeCell ref="I57:K57"/>
    <mergeCell ref="I64:J64"/>
    <mergeCell ref="G66:H66"/>
    <mergeCell ref="K48:L48"/>
    <mergeCell ref="K49:L49"/>
    <mergeCell ref="K50:L50"/>
    <mergeCell ref="K53:L53"/>
    <mergeCell ref="H54:J54"/>
    <mergeCell ref="K54:L54"/>
    <mergeCell ref="B14:K14"/>
    <mergeCell ref="C7:G8"/>
    <mergeCell ref="G9:H9"/>
    <mergeCell ref="G10:H10"/>
    <mergeCell ref="I9:J9"/>
    <mergeCell ref="G11:H11"/>
    <mergeCell ref="H15:L15"/>
    <mergeCell ref="H16:I16"/>
    <mergeCell ref="K16:L16"/>
    <mergeCell ref="H17:I17"/>
    <mergeCell ref="H18:I18"/>
    <mergeCell ref="H19:I19"/>
    <mergeCell ref="K17:L17"/>
    <mergeCell ref="K18:L18"/>
    <mergeCell ref="K19:L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35:L35"/>
    <mergeCell ref="K36:L36"/>
    <mergeCell ref="K29:L29"/>
    <mergeCell ref="K30:L30"/>
    <mergeCell ref="K31:L31"/>
    <mergeCell ref="K32:L32"/>
    <mergeCell ref="K41:L41"/>
    <mergeCell ref="K42:L42"/>
    <mergeCell ref="K43:L43"/>
    <mergeCell ref="I8:J8"/>
    <mergeCell ref="K37:L37"/>
    <mergeCell ref="K38:L38"/>
    <mergeCell ref="K39:L39"/>
    <mergeCell ref="K40:L40"/>
    <mergeCell ref="K33:L33"/>
    <mergeCell ref="K34:L34"/>
    <mergeCell ref="A218:L218"/>
    <mergeCell ref="A272:L272"/>
    <mergeCell ref="A326:L326"/>
    <mergeCell ref="A380:L380"/>
    <mergeCell ref="C224:G225"/>
    <mergeCell ref="G226:H226"/>
    <mergeCell ref="G227:H227"/>
    <mergeCell ref="I282:J282"/>
    <mergeCell ref="C263:D263"/>
    <mergeCell ref="I263:J263"/>
    <mergeCell ref="A542:L542"/>
    <mergeCell ref="A596:L596"/>
    <mergeCell ref="A650:L650"/>
    <mergeCell ref="A704:L704"/>
    <mergeCell ref="C587:D587"/>
    <mergeCell ref="I587:J587"/>
    <mergeCell ref="C548:G549"/>
    <mergeCell ref="G550:H550"/>
    <mergeCell ref="G551:H551"/>
    <mergeCell ref="I550:J550"/>
    <mergeCell ref="C803:D803"/>
    <mergeCell ref="I803:J803"/>
    <mergeCell ref="C764:G765"/>
    <mergeCell ref="G766:H766"/>
    <mergeCell ref="G767:H767"/>
    <mergeCell ref="I766:J766"/>
    <mergeCell ref="H786:I786"/>
    <mergeCell ref="H789:I789"/>
    <mergeCell ref="H792:I792"/>
    <mergeCell ref="H795:I795"/>
    <mergeCell ref="C980:G981"/>
    <mergeCell ref="G982:H982"/>
    <mergeCell ref="G983:H983"/>
    <mergeCell ref="I982:J982"/>
    <mergeCell ref="A812:L812"/>
    <mergeCell ref="A866:L866"/>
    <mergeCell ref="A920:L920"/>
    <mergeCell ref="D854:E854"/>
    <mergeCell ref="C857:D857"/>
    <mergeCell ref="I857:J857"/>
    <mergeCell ref="C1235:D1235"/>
    <mergeCell ref="I1235:J1235"/>
    <mergeCell ref="C1196:G1197"/>
    <mergeCell ref="G1198:H1198"/>
    <mergeCell ref="A974:L974"/>
    <mergeCell ref="A1028:L1028"/>
    <mergeCell ref="A1082:L1082"/>
    <mergeCell ref="A1136:L1136"/>
    <mergeCell ref="C1019:D1019"/>
    <mergeCell ref="I1019:J1019"/>
    <mergeCell ref="I121:J121"/>
    <mergeCell ref="K118:L118"/>
    <mergeCell ref="K119:L119"/>
    <mergeCell ref="K120:L120"/>
    <mergeCell ref="K121:L121"/>
    <mergeCell ref="A1568:L1568"/>
    <mergeCell ref="A1190:L1190"/>
    <mergeCell ref="A1244:L1244"/>
    <mergeCell ref="A1298:L1298"/>
    <mergeCell ref="A1352:L1352"/>
  </mergeCells>
  <phoneticPr fontId="0" type="noConversion"/>
  <pageMargins left="0.25" right="0.25" top="0.75" bottom="0.75" header="0" footer="0"/>
  <pageSetup scale="90" orientation="portrait" horizontalDpi="360" verticalDpi="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1BC5F6-7A52-4B0B-B943-9A34C4BCBAC8}">
          <x14:formula1>
            <xm:f>'Data Validation'!$A$12:$B$12</xm:f>
          </x14:formula1>
          <xm:sqref>L47</xm:sqref>
        </x14:dataValidation>
        <x14:dataValidation type="list" allowBlank="1" showInputMessage="1" showErrorMessage="1" xr:uid="{1A0F3E35-EC04-456D-86ED-CA29C95FCC37}">
          <x14:formula1>
            <xm:f>'Data Validation'!$A$1:$B$1</xm:f>
          </x14:formula1>
          <xm:sqref>D46:E46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8424-855D-44BA-910E-79EB743EEEDE}">
  <dimension ref="A1:D23"/>
  <sheetViews>
    <sheetView workbookViewId="0">
      <selection activeCell="E7" sqref="E7"/>
    </sheetView>
  </sheetViews>
  <sheetFormatPr defaultRowHeight="12.9" x14ac:dyDescent="0.65"/>
  <cols>
    <col min="1" max="1" width="17.265625" customWidth="1"/>
    <col min="2" max="2" width="15.3046875" customWidth="1"/>
    <col min="3" max="3" width="18.53515625" customWidth="1"/>
    <col min="4" max="4" width="11.84375" customWidth="1"/>
  </cols>
  <sheetData>
    <row r="1" spans="1:4" ht="13.1" x14ac:dyDescent="0.7">
      <c r="A1" s="127" t="s">
        <v>64</v>
      </c>
      <c r="B1" s="127" t="s">
        <v>65</v>
      </c>
      <c r="C1" s="128" t="s">
        <v>66</v>
      </c>
      <c r="D1" s="128"/>
    </row>
    <row r="2" spans="1:4" ht="13.5" x14ac:dyDescent="0.8">
      <c r="A2" s="129" t="s">
        <v>67</v>
      </c>
      <c r="B2" s="129" t="s">
        <v>68</v>
      </c>
      <c r="C2" s="130">
        <f>25.4*0.625</f>
        <v>15.875</v>
      </c>
      <c r="D2" s="131" t="s">
        <v>69</v>
      </c>
    </row>
    <row r="3" spans="1:4" ht="13.5" x14ac:dyDescent="0.8">
      <c r="A3" s="129" t="s">
        <v>70</v>
      </c>
      <c r="B3" s="129" t="s">
        <v>71</v>
      </c>
      <c r="C3" s="130">
        <f>25.4*3/4</f>
        <v>19.049999999999997</v>
      </c>
      <c r="D3" s="131" t="s">
        <v>72</v>
      </c>
    </row>
    <row r="4" spans="1:4" ht="13.5" x14ac:dyDescent="0.8">
      <c r="A4" s="129" t="s">
        <v>73</v>
      </c>
      <c r="B4" s="129" t="s">
        <v>74</v>
      </c>
      <c r="C4" s="130">
        <v>22.2</v>
      </c>
      <c r="D4" s="131" t="s">
        <v>75</v>
      </c>
    </row>
    <row r="5" spans="1:4" x14ac:dyDescent="0.65">
      <c r="A5" s="129" t="s">
        <v>76</v>
      </c>
      <c r="B5" s="129" t="s">
        <v>71</v>
      </c>
      <c r="C5" s="130">
        <v>25.4</v>
      </c>
      <c r="D5" s="130">
        <v>1</v>
      </c>
    </row>
    <row r="6" spans="1:4" ht="13.5" x14ac:dyDescent="0.8">
      <c r="A6" s="129" t="s">
        <v>77</v>
      </c>
      <c r="B6" s="129" t="s">
        <v>78</v>
      </c>
      <c r="C6" s="130">
        <f>1.25*25.4</f>
        <v>31.75</v>
      </c>
      <c r="D6" s="132" t="s">
        <v>79</v>
      </c>
    </row>
    <row r="7" spans="1:4" x14ac:dyDescent="0.65">
      <c r="A7" s="129" t="s">
        <v>80</v>
      </c>
      <c r="B7" s="129" t="s">
        <v>81</v>
      </c>
      <c r="C7" s="130"/>
      <c r="D7" s="130"/>
    </row>
    <row r="8" spans="1:4" ht="13.5" x14ac:dyDescent="0.8">
      <c r="A8" s="129" t="s">
        <v>82</v>
      </c>
      <c r="B8" s="129" t="s">
        <v>83</v>
      </c>
      <c r="C8" s="130"/>
      <c r="D8" s="130"/>
    </row>
    <row r="9" spans="1:4" ht="13.5" thickBot="1" x14ac:dyDescent="0.8">
      <c r="A9" s="129" t="s">
        <v>84</v>
      </c>
      <c r="B9" s="129" t="s">
        <v>85</v>
      </c>
      <c r="C9" s="130"/>
      <c r="D9" s="130"/>
    </row>
    <row r="10" spans="1:4" x14ac:dyDescent="0.65">
      <c r="A10" s="129" t="s">
        <v>86</v>
      </c>
      <c r="B10" s="129" t="s">
        <v>87</v>
      </c>
      <c r="C10" s="133" t="s">
        <v>88</v>
      </c>
      <c r="D10" s="130"/>
    </row>
    <row r="11" spans="1:4" ht="13.5" x14ac:dyDescent="0.8">
      <c r="A11" s="129" t="s">
        <v>89</v>
      </c>
      <c r="B11" s="129" t="s">
        <v>90</v>
      </c>
      <c r="C11" s="134" t="s">
        <v>91</v>
      </c>
      <c r="D11" s="130"/>
    </row>
    <row r="12" spans="1:4" x14ac:dyDescent="0.65">
      <c r="A12" s="129" t="s">
        <v>37</v>
      </c>
      <c r="B12" s="129" t="s">
        <v>48</v>
      </c>
      <c r="C12" s="134" t="s">
        <v>92</v>
      </c>
      <c r="D12" s="130"/>
    </row>
    <row r="13" spans="1:4" ht="13.5" thickBot="1" x14ac:dyDescent="0.8">
      <c r="A13" s="129" t="s">
        <v>93</v>
      </c>
      <c r="B13" s="129" t="s">
        <v>94</v>
      </c>
      <c r="C13" s="135"/>
      <c r="D13" s="130"/>
    </row>
    <row r="14" spans="1:4" x14ac:dyDescent="0.65">
      <c r="A14" s="129" t="s">
        <v>95</v>
      </c>
      <c r="B14" s="129" t="s">
        <v>96</v>
      </c>
      <c r="C14" s="136"/>
      <c r="D14" s="136"/>
    </row>
    <row r="15" spans="1:4" ht="13.5" x14ac:dyDescent="0.8">
      <c r="A15" s="129" t="s">
        <v>97</v>
      </c>
      <c r="B15" s="129" t="s">
        <v>98</v>
      </c>
      <c r="C15" s="136"/>
      <c r="D15" s="136"/>
    </row>
    <row r="16" spans="1:4" ht="13.5" thickBot="1" x14ac:dyDescent="0.8">
      <c r="A16" s="129" t="s">
        <v>99</v>
      </c>
      <c r="B16" s="129" t="s">
        <v>100</v>
      </c>
      <c r="C16" s="136"/>
      <c r="D16" s="136"/>
    </row>
    <row r="17" spans="1:4" x14ac:dyDescent="0.65">
      <c r="A17" s="137" t="s">
        <v>101</v>
      </c>
      <c r="B17" s="138"/>
      <c r="C17" s="139" t="s">
        <v>102</v>
      </c>
      <c r="D17" s="140"/>
    </row>
    <row r="18" spans="1:4" ht="13.5" x14ac:dyDescent="0.8">
      <c r="A18" s="141" t="s">
        <v>103</v>
      </c>
      <c r="B18" s="142"/>
      <c r="C18" s="130"/>
      <c r="D18" s="136">
        <v>1.0625</v>
      </c>
    </row>
    <row r="19" spans="1:4" ht="13.5" x14ac:dyDescent="0.8">
      <c r="A19" s="141" t="s">
        <v>104</v>
      </c>
      <c r="B19" s="142"/>
      <c r="C19" s="130">
        <f>1.5*25.4</f>
        <v>38.099999999999994</v>
      </c>
      <c r="D19" s="130">
        <v>1.5</v>
      </c>
    </row>
    <row r="20" spans="1:4" ht="13.5" x14ac:dyDescent="0.8">
      <c r="A20" s="141" t="s">
        <v>105</v>
      </c>
      <c r="B20" s="142"/>
      <c r="C20" s="130">
        <v>60.3</v>
      </c>
      <c r="D20" s="132" t="s">
        <v>106</v>
      </c>
    </row>
    <row r="21" spans="1:4" ht="13.5" x14ac:dyDescent="0.8">
      <c r="A21" s="141" t="s">
        <v>107</v>
      </c>
      <c r="B21" s="4"/>
      <c r="C21" s="130">
        <v>73</v>
      </c>
      <c r="D21" s="132" t="s">
        <v>108</v>
      </c>
    </row>
    <row r="22" spans="1:4" x14ac:dyDescent="0.65">
      <c r="A22" s="141" t="s">
        <v>109</v>
      </c>
      <c r="B22" s="143"/>
      <c r="C22" s="130">
        <f>3*2.54</f>
        <v>7.62</v>
      </c>
      <c r="D22" s="130">
        <v>3</v>
      </c>
    </row>
    <row r="23" spans="1:4" ht="14.15" thickBot="1" x14ac:dyDescent="0.95">
      <c r="A23" s="144" t="s">
        <v>110</v>
      </c>
      <c r="B23" s="145"/>
      <c r="C23" s="130">
        <v>88.9</v>
      </c>
      <c r="D23" s="132" t="s">
        <v>111</v>
      </c>
    </row>
  </sheetData>
  <mergeCells count="3">
    <mergeCell ref="C1:D1"/>
    <mergeCell ref="A17:B17"/>
    <mergeCell ref="C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Operations</vt:lpstr>
      <vt:lpstr>Data Validation</vt:lpstr>
    </vt:vector>
  </TitlesOfParts>
  <Company>Altax Consulting Services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Johnson</dc:creator>
  <cp:lastModifiedBy>Richard Johnson</cp:lastModifiedBy>
  <dcterms:created xsi:type="dcterms:W3CDTF">2004-11-04T15:56:05Z</dcterms:created>
  <dcterms:modified xsi:type="dcterms:W3CDTF">2026-03-14T17:06:49Z</dcterms:modified>
</cp:coreProperties>
</file>