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ld HP Laptop Files\Work Files\Website Files for Download\"/>
    </mc:Choice>
  </mc:AlternateContent>
  <xr:revisionPtr revIDLastSave="0" documentId="13_ncr:1_{FD168B1E-0D90-4417-9D74-06E129697AEE}" xr6:coauthVersionLast="47" xr6:coauthVersionMax="47" xr10:uidLastSave="{00000000-0000-0000-0000-000000000000}"/>
  <bookViews>
    <workbookView xWindow="-90" yWindow="-90" windowWidth="16637" windowHeight="9746" xr2:uid="{9AF894BD-2BED-4B55-A63D-1B6BE521FC5C}"/>
  </bookViews>
  <sheets>
    <sheet name="Fluid Loss Calculator" sheetId="1" r:id="rId1"/>
    <sheet name="Load Fluid In, Out" sheetId="3" r:id="rId2"/>
    <sheet name="Data Validation 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7" localSheetId="0">'[1]Cost est.'!#REF!</definedName>
    <definedName name="\7">'[1]Cost est.'!#REF!</definedName>
    <definedName name="\P" localSheetId="0">#REF!</definedName>
    <definedName name="\P" localSheetId="1">#REF!</definedName>
    <definedName name="\P">#REF!</definedName>
    <definedName name="___exp2">[0]!___exp2</definedName>
    <definedName name="___exp3">[0]!___exp3</definedName>
    <definedName name="___Fac1">#REF!</definedName>
    <definedName name="___Fac2">#REF!</definedName>
    <definedName name="___int1">[0]!___int1</definedName>
    <definedName name="___int11">[0]!___int11</definedName>
    <definedName name="___pt1">[0]!___pt1</definedName>
    <definedName name="___pt11">[0]!___pt11</definedName>
    <definedName name="___pt12">[0]!___pt12</definedName>
    <definedName name="___pt2">[0]!___pt2</definedName>
    <definedName name="___ret1">[0]!___ret1</definedName>
    <definedName name="___ret11">[0]!___ret11</definedName>
    <definedName name="___sc11">[0]!___sc11</definedName>
    <definedName name="__exp2">[0]!__exp2</definedName>
    <definedName name="__exp3">[0]!__exp3</definedName>
    <definedName name="__Fac1">#REF!</definedName>
    <definedName name="__Fac2">#REF!</definedName>
    <definedName name="__int1">[0]!__int1</definedName>
    <definedName name="__int11">[0]!__int11</definedName>
    <definedName name="__pt1">[0]!__pt1</definedName>
    <definedName name="__pt11">[0]!__pt11</definedName>
    <definedName name="__pt12">[0]!__pt12</definedName>
    <definedName name="__pt2">[0]!__pt2</definedName>
    <definedName name="__ret1">[0]!__ret1</definedName>
    <definedName name="__ret11">[0]!__ret11</definedName>
    <definedName name="__sc11">[0]!__sc11</definedName>
    <definedName name="_exp2" localSheetId="0">'Fluid Loss Calculator'!_exp2</definedName>
    <definedName name="_exp2">[0]!_exp2</definedName>
    <definedName name="_exp3" localSheetId="0">'Fluid Loss Calculator'!_exp3</definedName>
    <definedName name="_exp3">[0]!_exp3</definedName>
    <definedName name="_Fac1" localSheetId="0">#REF!</definedName>
    <definedName name="_Fac1">#REF!</definedName>
    <definedName name="_Fac2" localSheetId="0">#REF!</definedName>
    <definedName name="_Fac2">#REF!</definedName>
    <definedName name="_int1" localSheetId="0">'Fluid Loss Calculator'!_int1</definedName>
    <definedName name="_int1">[0]!_int1</definedName>
    <definedName name="_int11" localSheetId="0">'Fluid Loss Calculator'!_int11</definedName>
    <definedName name="_int11">[0]!_int11</definedName>
    <definedName name="_pt1" localSheetId="0">'Fluid Loss Calculator'!_pt1</definedName>
    <definedName name="_pt1">[0]!_pt1</definedName>
    <definedName name="_pt11" localSheetId="0">'Fluid Loss Calculator'!_pt11</definedName>
    <definedName name="_pt11">[0]!_pt11</definedName>
    <definedName name="_pt12" localSheetId="0">'Fluid Loss Calculator'!_pt12</definedName>
    <definedName name="_pt12">[0]!_pt12</definedName>
    <definedName name="_pt2" localSheetId="0">'Fluid Loss Calculator'!_pt2</definedName>
    <definedName name="_pt2">[0]!_pt2</definedName>
    <definedName name="_ret1" localSheetId="0">'Fluid Loss Calculator'!_ret1</definedName>
    <definedName name="_ret1">[0]!_ret1</definedName>
    <definedName name="_ret11" localSheetId="0">'Fluid Loss Calculator'!_ret11</definedName>
    <definedName name="_ret11">[0]!_ret11</definedName>
    <definedName name="_sc11" localSheetId="0">'Fluid Loss Calculator'!_sc11</definedName>
    <definedName name="_sc11">[0]!_sc11</definedName>
    <definedName name="AFE" localSheetId="0">#REF!</definedName>
    <definedName name="AFE" localSheetId="1">#REF!</definedName>
    <definedName name="AFE">#REF!</definedName>
    <definedName name="AFENUMBER" localSheetId="0">#REF!</definedName>
    <definedName name="AFENUMBER" localSheetId="1">#REF!</definedName>
    <definedName name="AFENUMBER">#REF!</definedName>
    <definedName name="AFEREF" localSheetId="0">#REF!</definedName>
    <definedName name="AFEREF" localSheetId="1">#REF!</definedName>
    <definedName name="AFEREF">#REF!</definedName>
    <definedName name="ArrowM.Saveas" localSheetId="2">'Data Validation '!ArrowM.Saveas</definedName>
    <definedName name="ArrowM.Saveas" localSheetId="0">'Fluid Loss Calculator'!ArrowM.Saveas</definedName>
    <definedName name="ArrowM.Saveas" localSheetId="1">'Load Fluid In, Out'!ArrowM.Saveas</definedName>
    <definedName name="ArrowM.Saveas">[0]!ArrowM.Saveas</definedName>
    <definedName name="back" localSheetId="0">'Fluid Loss Calculator'!back</definedName>
    <definedName name="back" localSheetId="1">'Load Fluid In, Out'!back</definedName>
    <definedName name="back">[0]!back</definedName>
    <definedName name="back11" localSheetId="0">'Fluid Loss Calculator'!back11</definedName>
    <definedName name="back11" localSheetId="1">'Load Fluid In, Out'!back11</definedName>
    <definedName name="back11">[0]!back11</definedName>
    <definedName name="back2" localSheetId="0">'Fluid Loss Calculator'!back2</definedName>
    <definedName name="back2" localSheetId="1">'Load Fluid In, Out'!back2</definedName>
    <definedName name="back2">[0]!back2</definedName>
    <definedName name="Bop">1</definedName>
    <definedName name="Comp1">#REF!</definedName>
    <definedName name="Comp2" localSheetId="2">'[7]Completion &amp; Workover Detail'!$G$70:$G$78</definedName>
    <definedName name="Comp2" localSheetId="0">'[2]Completion &amp; Workover Detail'!$H$45:$H$51</definedName>
    <definedName name="Comp2" localSheetId="1">#REF!</definedName>
    <definedName name="Comp2">'[3]Completion &amp; Workover Detail'!$H$45:$H$51</definedName>
    <definedName name="Comp3">#REF!</definedName>
    <definedName name="costwk14" localSheetId="0">'Fluid Loss Calculator'!costwk14</definedName>
    <definedName name="costwk14" localSheetId="1">'Load Fluid In, Out'!costwk14</definedName>
    <definedName name="costwk14">[0]!costwk14</definedName>
    <definedName name="costwk4" localSheetId="0">'Fluid Loss Calculator'!costwk4</definedName>
    <definedName name="costwk4" localSheetId="1">'Load Fluid In, Out'!costwk4</definedName>
    <definedName name="costwk4">[0]!costwk4</definedName>
    <definedName name="_xlnm.Criteria" localSheetId="0">#REF!</definedName>
    <definedName name="_xlnm.Criteria" localSheetId="1">#REF!</definedName>
    <definedName name="_xlnm.Criteria">#REF!</definedName>
    <definedName name="Dickwad" localSheetId="2">'Data Validation '!Dickwad</definedName>
    <definedName name="Dickwad" localSheetId="0">'Fluid Loss Calculator'!Dickwad</definedName>
    <definedName name="Dickwad" localSheetId="1">'Load Fluid In, Out'!Dickwad</definedName>
    <definedName name="Dickwad">[0]!Dickwad</definedName>
    <definedName name="Dickwad2" localSheetId="2">'Data Validation '!Dickwad2</definedName>
    <definedName name="Dickwad2" localSheetId="0">'Fluid Loss Calculator'!Dickwad2</definedName>
    <definedName name="Dickwad2" localSheetId="1">'Load Fluid In, Out'!Dickwad2</definedName>
    <definedName name="Dickwad2">[0]!Dickwad2</definedName>
    <definedName name="Drill3" localSheetId="2">'[8]Drill Detail'!$F$72:$G$72</definedName>
    <definedName name="Drill3">'[4]Drill Detail'!$F$72:$G$72</definedName>
    <definedName name="EDIT">'[1]Cost est.'!#REF!</definedName>
    <definedName name="Equip1" localSheetId="1">#REF!</definedName>
    <definedName name="Equip1">#REF!</definedName>
    <definedName name="Equip2" localSheetId="1">#REF!</definedName>
    <definedName name="Equip2">#REF!</definedName>
    <definedName name="expense12" localSheetId="0">'Fluid Loss Calculator'!expense12</definedName>
    <definedName name="expense12" localSheetId="1">'Load Fluid In, Out'!expense12</definedName>
    <definedName name="expense12">[0]!expense12</definedName>
    <definedName name="expense2" localSheetId="0">'Fluid Loss Calculator'!expense2</definedName>
    <definedName name="expense2" localSheetId="1">'Load Fluid In, Out'!expense2</definedName>
    <definedName name="expense2">[0]!expense2</definedName>
    <definedName name="EXPLAIN" localSheetId="0">'Fluid Loss Calculator'!EXPLAIN</definedName>
    <definedName name="EXPLAIN" localSheetId="1">'Load Fluid In, Out'!EXPLAIN</definedName>
    <definedName name="EXPLAIN">[0]!EXPLAIN</definedName>
    <definedName name="explain1" localSheetId="0">'Fluid Loss Calculator'!explain1</definedName>
    <definedName name="explain1" localSheetId="1">'Load Fluid In, Out'!explain1</definedName>
    <definedName name="explain1">[0]!explain1</definedName>
    <definedName name="explain11" localSheetId="0">'Fluid Loss Calculator'!explain11</definedName>
    <definedName name="explain11" localSheetId="1">'Load Fluid In, Out'!explain11</definedName>
    <definedName name="explain11">[0]!explain11</definedName>
    <definedName name="explain12" localSheetId="0">'Fluid Loss Calculator'!explain12</definedName>
    <definedName name="explain12" localSheetId="1">'Load Fluid In, Out'!explain12</definedName>
    <definedName name="explain12">[0]!explain12</definedName>
    <definedName name="explain2" localSheetId="0">'Fluid Loss Calculator'!explain2</definedName>
    <definedName name="explain2" localSheetId="1">'Load Fluid In, Out'!explain2</definedName>
    <definedName name="explain2">[0]!explain2</definedName>
    <definedName name="_xlnm.Extract" localSheetId="0">'[1]Cost est.'!#REF!</definedName>
    <definedName name="_xlnm.Extract">'[1]Cost est.'!#REF!</definedName>
    <definedName name="goback" localSheetId="0">'Fluid Loss Calculator'!goback</definedName>
    <definedName name="goback" localSheetId="1">'Load Fluid In, Out'!goback</definedName>
    <definedName name="goback">[0]!goback</definedName>
    <definedName name="goback11" localSheetId="0">'Fluid Loss Calculator'!goback11</definedName>
    <definedName name="goback11" localSheetId="1">'Load Fluid In, Out'!goback11</definedName>
    <definedName name="goback11">[0]!goback11</definedName>
    <definedName name="Help.ToggleHelpText" localSheetId="2">'Data Validation '!Help.ToggleHelpText</definedName>
    <definedName name="Help.ToggleHelpText" localSheetId="0">'Fluid Loss Calculator'!Help.ToggleHelpText</definedName>
    <definedName name="Help.ToggleHelpText" localSheetId="1">'Load Fluid In, Out'!Help.ToggleHelpText</definedName>
    <definedName name="Help.ToggleHelpText">[0]!Help.ToggleHelpText</definedName>
    <definedName name="intcsg1" localSheetId="0">'Fluid Loss Calculator'!intcsg1</definedName>
    <definedName name="intcsg1" localSheetId="1">'Load Fluid In, Out'!intcsg1</definedName>
    <definedName name="intcsg1">[0]!intcsg1</definedName>
    <definedName name="intcsg11" localSheetId="0">'Fluid Loss Calculator'!intcsg11</definedName>
    <definedName name="intcsg11" localSheetId="1">'Load Fluid In, Out'!intcsg11</definedName>
    <definedName name="intcsg11">[0]!intcsg11</definedName>
    <definedName name="intermediate" localSheetId="0">'Fluid Loss Calculator'!intermediate</definedName>
    <definedName name="intermediate" localSheetId="1">'Load Fluid In, Out'!intermediate</definedName>
    <definedName name="intermediate">[0]!intermediate</definedName>
    <definedName name="intermediate11" localSheetId="0">'Fluid Loss Calculator'!intermediate11</definedName>
    <definedName name="intermediate11" localSheetId="1">'Load Fluid In, Out'!intermediate11</definedName>
    <definedName name="intermediate11">[0]!intermediate11</definedName>
    <definedName name="intp1" localSheetId="0">'Fluid Loss Calculator'!intp1</definedName>
    <definedName name="intp1" localSheetId="1">'Load Fluid In, Out'!intp1</definedName>
    <definedName name="intp1">[0]!intp1</definedName>
    <definedName name="intp11" localSheetId="0">'Fluid Loss Calculator'!intp11</definedName>
    <definedName name="intp11" localSheetId="1">'Load Fluid In, Out'!intp11</definedName>
    <definedName name="intp11">[0]!intp11</definedName>
    <definedName name="intp12" localSheetId="0">'Fluid Loss Calculator'!intp12</definedName>
    <definedName name="intp12" localSheetId="1">'Load Fluid In, Out'!intp12</definedName>
    <definedName name="intp12">[0]!intp12</definedName>
    <definedName name="intp2" localSheetId="0">'Fluid Loss Calculator'!intp2</definedName>
    <definedName name="intp2" localSheetId="1">'Load Fluid In, Out'!intp2</definedName>
    <definedName name="intp2">[0]!intp2</definedName>
    <definedName name="LCLG45226" localSheetId="0">#REF!</definedName>
    <definedName name="LCLG45226" localSheetId="1">#REF!</definedName>
    <definedName name="LCLG45226">#REF!</definedName>
    <definedName name="LCLG66226" localSheetId="0">#REF!</definedName>
    <definedName name="LCLG66226" localSheetId="1">#REF!</definedName>
    <definedName name="LCLG66226">#REF!</definedName>
    <definedName name="LCLT45176" localSheetId="0">#REF!</definedName>
    <definedName name="LCLT45176" localSheetId="1">#REF!</definedName>
    <definedName name="LCLT45176">#REF!</definedName>
    <definedName name="LCLT66176" localSheetId="1">#REF!</definedName>
    <definedName name="LCLT66176">#REF!</definedName>
    <definedName name="Licence_No." localSheetId="1">#REF!</definedName>
    <definedName name="Licence_No.">#REF!</definedName>
    <definedName name="LNLG45136" localSheetId="1">#REF!</definedName>
    <definedName name="LNLG45136">#REF!</definedName>
    <definedName name="LNLG66136" localSheetId="1">#REF!</definedName>
    <definedName name="LNLG66136">#REF!</definedName>
    <definedName name="LNLT45106" localSheetId="1">#REF!</definedName>
    <definedName name="LNLT45106">#REF!</definedName>
    <definedName name="LNLT66106" localSheetId="1">#REF!</definedName>
    <definedName name="LNLT66106">#REF!</definedName>
    <definedName name="LOCATION" localSheetId="1">#REF!</definedName>
    <definedName name="LOCATION">#REF!</definedName>
    <definedName name="Macro1" localSheetId="2">'Data Validation '!Macro1</definedName>
    <definedName name="Macro1" localSheetId="0">'Fluid Loss Calculator'!Macro1</definedName>
    <definedName name="Macro1" localSheetId="1">'Load Fluid In, Out'!Macro1</definedName>
    <definedName name="Macro1">[0]!Macro1</definedName>
    <definedName name="Macro10" localSheetId="2">'Data Validation '!Macro10</definedName>
    <definedName name="Macro10" localSheetId="0">'Fluid Loss Calculator'!Macro10</definedName>
    <definedName name="Macro10" localSheetId="1">'Load Fluid In, Out'!Macro10</definedName>
    <definedName name="Macro10">[0]!Macro10</definedName>
    <definedName name="Macro11" localSheetId="2">'Data Validation '!Macro11</definedName>
    <definedName name="Macro11" localSheetId="0">'Fluid Loss Calculator'!Macro11</definedName>
    <definedName name="Macro11" localSheetId="1">'Load Fluid In, Out'!Macro11</definedName>
    <definedName name="Macro11">[0]!Macro11</definedName>
    <definedName name="Macro2" localSheetId="2">'Data Validation '!Macro2</definedName>
    <definedName name="Macro2" localSheetId="0">'Fluid Loss Calculator'!Macro2</definedName>
    <definedName name="Macro2" localSheetId="1">'Load Fluid In, Out'!Macro2</definedName>
    <definedName name="Macro2">[0]!Macro2</definedName>
    <definedName name="Macro3" localSheetId="2">'Data Validation '!Macro3</definedName>
    <definedName name="Macro3" localSheetId="0">'Fluid Loss Calculator'!Macro3</definedName>
    <definedName name="Macro3" localSheetId="1">'Load Fluid In, Out'!Macro3</definedName>
    <definedName name="Macro3">[0]!Macro3</definedName>
    <definedName name="Macro4" localSheetId="2">'Data Validation '!Macro4</definedName>
    <definedName name="Macro4" localSheetId="0">'Fluid Loss Calculator'!Macro4</definedName>
    <definedName name="Macro4" localSheetId="1">'Load Fluid In, Out'!Macro4</definedName>
    <definedName name="Macro4">[0]!Macro4</definedName>
    <definedName name="macro44" localSheetId="0">'Fluid Loss Calculator'!macro44</definedName>
    <definedName name="macro44" localSheetId="1">'Load Fluid In, Out'!macro44</definedName>
    <definedName name="macro44">[0]!macro44</definedName>
    <definedName name="Macro4a" localSheetId="0">'Fluid Loss Calculator'!Macro4a</definedName>
    <definedName name="Macro4a" localSheetId="1">'Load Fluid In, Out'!Macro4a</definedName>
    <definedName name="Macro4a">[0]!Macro4a</definedName>
    <definedName name="Macro5" localSheetId="2">'Data Validation '!Macro5</definedName>
    <definedName name="Macro5" localSheetId="0">'Fluid Loss Calculator'!Macro5</definedName>
    <definedName name="Macro5" localSheetId="1">'Load Fluid In, Out'!Macro5</definedName>
    <definedName name="Macro5">[0]!Macro5</definedName>
    <definedName name="Macro7" localSheetId="2">'Data Validation '!Macro7</definedName>
    <definedName name="Macro7" localSheetId="0">'Fluid Loss Calculator'!Macro7</definedName>
    <definedName name="Macro7" localSheetId="1">'Load Fluid In, Out'!Macro7</definedName>
    <definedName name="Macro7">[0]!Macro7</definedName>
    <definedName name="Macro8" localSheetId="2">'Data Validation '!Macro8</definedName>
    <definedName name="Macro8" localSheetId="0">'Fluid Loss Calculator'!Macro8</definedName>
    <definedName name="Macro8" localSheetId="1">'Load Fluid In, Out'!Macro8</definedName>
    <definedName name="Macro8">[0]!Macro8</definedName>
    <definedName name="Macro9" localSheetId="2">'Data Validation '!Macro9</definedName>
    <definedName name="Macro9" localSheetId="0">'Fluid Loss Calculator'!Macro9</definedName>
    <definedName name="Macro9" localSheetId="1">'Load Fluid In, Out'!Macro9</definedName>
    <definedName name="Macro9">[0]!Macro9</definedName>
    <definedName name="MAIN" localSheetId="0">'[1]Cost est.'!#REF!</definedName>
    <definedName name="MAIN">'[1]Cost est.'!#REF!</definedName>
    <definedName name="main1" localSheetId="0">'Fluid Loss Calculator'!main1</definedName>
    <definedName name="main1" localSheetId="1">'Load Fluid In, Out'!main1</definedName>
    <definedName name="main1">[0]!main1</definedName>
    <definedName name="main11" localSheetId="0">'Fluid Loss Calculator'!main11</definedName>
    <definedName name="main11" localSheetId="1">'Load Fluid In, Out'!main11</definedName>
    <definedName name="main11">[0]!main11</definedName>
    <definedName name="main2" localSheetId="0">'Fluid Loss Calculator'!main2</definedName>
    <definedName name="main2" localSheetId="1">'Load Fluid In, Out'!main2</definedName>
    <definedName name="main2">[0]!main2</definedName>
    <definedName name="mainm" localSheetId="0">'Fluid Loss Calculator'!mainm</definedName>
    <definedName name="mainm" localSheetId="1">'Load Fluid In, Out'!mainm</definedName>
    <definedName name="mainm">[0]!mainm</definedName>
    <definedName name="mainm11" localSheetId="0">'Fluid Loss Calculator'!mainm11</definedName>
    <definedName name="mainm11" localSheetId="1">'Load Fluid In, Out'!mainm11</definedName>
    <definedName name="mainm11">[0]!mainm11</definedName>
    <definedName name="MENU" localSheetId="0">'Fluid Loss Calculator'!MENU</definedName>
    <definedName name="MENU" localSheetId="1">'Load Fluid In, Out'!MENU</definedName>
    <definedName name="MENU">[0]!MENU</definedName>
    <definedName name="menu11" localSheetId="0">'Fluid Loss Calculator'!menu11</definedName>
    <definedName name="menu11" localSheetId="1">'Load Fluid In, Out'!menu11</definedName>
    <definedName name="menu11">[0]!menu11</definedName>
    <definedName name="menu2" localSheetId="0">'Fluid Loss Calculator'!menu2</definedName>
    <definedName name="menu2" localSheetId="1">'Load Fluid In, Out'!menu2</definedName>
    <definedName name="menu2">[0]!menu2</definedName>
    <definedName name="Module1.Macro1" localSheetId="2">'Data Validation '!Module1.Macro1</definedName>
    <definedName name="Module1.Macro1" localSheetId="0">'Fluid Loss Calculator'!Module1.Macro1</definedName>
    <definedName name="Module1.Macro1" localSheetId="1">'Load Fluid In, Out'!Module1.Macro1</definedName>
    <definedName name="Module1.Macro1">[0]!Module1.Macro1</definedName>
    <definedName name="Module1.Macro2" localSheetId="2">'Data Validation '!Module1.Macro2</definedName>
    <definedName name="Module1.Macro2" localSheetId="0">'Fluid Loss Calculator'!Module1.Macro2</definedName>
    <definedName name="Module1.Macro2" localSheetId="1">'Load Fluid In, Out'!Module1.Macro2</definedName>
    <definedName name="Module1.Macro2">[0]!Module1.Macro2</definedName>
    <definedName name="Module1.Macro3" localSheetId="2">'Data Validation '!Module1.Macro3</definedName>
    <definedName name="Module1.Macro3" localSheetId="0">'Fluid Loss Calculator'!Module1.Macro3</definedName>
    <definedName name="Module1.Macro3" localSheetId="1">'Load Fluid In, Out'!Module1.Macro3</definedName>
    <definedName name="Module1.Macro3">[0]!Module1.Macro3</definedName>
    <definedName name="Module1.Macro4" localSheetId="2">'Data Validation '!Module1.Macro4</definedName>
    <definedName name="Module1.Macro4" localSheetId="0">'Fluid Loss Calculator'!Module1.Macro4</definedName>
    <definedName name="Module1.Macro4" localSheetId="1">'Load Fluid In, Out'!Module1.Macro4</definedName>
    <definedName name="Module1.Macro4">[0]!Module1.Macro4</definedName>
    <definedName name="Module1.Macro5" localSheetId="2">'Data Validation '!Module1.Macro5</definedName>
    <definedName name="Module1.Macro5" localSheetId="0">'Fluid Loss Calculator'!Module1.Macro5</definedName>
    <definedName name="Module1.Macro5" localSheetId="1">'Load Fluid In, Out'!Module1.Macro5</definedName>
    <definedName name="Module1.Macro5">[0]!Module1.Macro5</definedName>
    <definedName name="Module1.Macro6" localSheetId="2">'Data Validation '!Module1.Macro6</definedName>
    <definedName name="Module1.Macro6" localSheetId="0">'Fluid Loss Calculator'!Module1.Macro6</definedName>
    <definedName name="Module1.Macro6" localSheetId="1">'Load Fluid In, Out'!Module1.Macro6</definedName>
    <definedName name="Module1.Macro6">[0]!Module1.Macro6</definedName>
    <definedName name="NAME" localSheetId="0">#REF!</definedName>
    <definedName name="NAME" localSheetId="1">#REF!</definedName>
    <definedName name="NAME">#REF!</definedName>
    <definedName name="PCLG78132" localSheetId="0">#REF!</definedName>
    <definedName name="PCLG78132" localSheetId="1">#REF!</definedName>
    <definedName name="PCLG78132">#REF!</definedName>
    <definedName name="PCLG83132" localSheetId="0">#REF!</definedName>
    <definedName name="PCLG83132" localSheetId="1">#REF!</definedName>
    <definedName name="PCLG83132">#REF!</definedName>
    <definedName name="PCLT60132" localSheetId="1">#REF!</definedName>
    <definedName name="PCLT60132">#REF!</definedName>
    <definedName name="PCLT66132" localSheetId="1">#REF!</definedName>
    <definedName name="PCLT66132">#REF!</definedName>
    <definedName name="pintcmt" localSheetId="0">'Fluid Loss Calculator'!pintcmt</definedName>
    <definedName name="pintcmt" localSheetId="1">'Load Fluid In, Out'!pintcmt</definedName>
    <definedName name="pintcmt">[0]!pintcmt</definedName>
    <definedName name="pintcmt11" localSheetId="0">'Fluid Loss Calculator'!pintcmt11</definedName>
    <definedName name="pintcmt11" localSheetId="1">'Load Fluid In, Out'!pintcmt11</definedName>
    <definedName name="pintcmt11">[0]!pintcmt11</definedName>
    <definedName name="plug" localSheetId="0">'Fluid Loss Calculator'!plug</definedName>
    <definedName name="plug" localSheetId="1">'Load Fluid In, Out'!plug</definedName>
    <definedName name="plug">[0]!plug</definedName>
    <definedName name="plug1" localSheetId="0">'Fluid Loss Calculator'!plug1</definedName>
    <definedName name="plug1" localSheetId="1">'Load Fluid In, Out'!plug1</definedName>
    <definedName name="plug1">[0]!plug1</definedName>
    <definedName name="plug11" localSheetId="0">'Fluid Loss Calculator'!plug11</definedName>
    <definedName name="plug11" localSheetId="1">'Load Fluid In, Out'!plug11</definedName>
    <definedName name="plug11">[0]!plug11</definedName>
    <definedName name="plug111" localSheetId="0">'Fluid Loss Calculator'!plug111</definedName>
    <definedName name="plug111" localSheetId="1">'Load Fluid In, Out'!plug111</definedName>
    <definedName name="plug111">[0]!plug111</definedName>
    <definedName name="plug112" localSheetId="0">'Fluid Loss Calculator'!plug112</definedName>
    <definedName name="plug112" localSheetId="1">'Load Fluid In, Out'!plug112</definedName>
    <definedName name="plug112">[0]!plug112</definedName>
    <definedName name="plug12" localSheetId="0">'Fluid Loss Calculator'!plug12</definedName>
    <definedName name="plug12" localSheetId="1">'Load Fluid In, Out'!plug12</definedName>
    <definedName name="plug12">[0]!plug12</definedName>
    <definedName name="PNLG7880" localSheetId="0">#REF!</definedName>
    <definedName name="PNLG7880" localSheetId="1">#REF!</definedName>
    <definedName name="PNLG7880">#REF!</definedName>
    <definedName name="PNLG8380" localSheetId="0">#REF!</definedName>
    <definedName name="PNLG8380" localSheetId="1">#REF!</definedName>
    <definedName name="PNLG8380">#REF!</definedName>
    <definedName name="PNLT6080" localSheetId="0">#REF!</definedName>
    <definedName name="PNLT6080" localSheetId="1">#REF!</definedName>
    <definedName name="PNLT6080">#REF!</definedName>
    <definedName name="PNLT6680" localSheetId="1">#REF!</definedName>
    <definedName name="PNLT6680">#REF!</definedName>
    <definedName name="PRINT">'[1]Cost est.'!#REF!</definedName>
    <definedName name="_xlnm.Print_Area">#REF!</definedName>
    <definedName name="print1" localSheetId="0">'Fluid Loss Calculator'!print1</definedName>
    <definedName name="print1" localSheetId="1">'Load Fluid In, Out'!print1</definedName>
    <definedName name="print1">[0]!print1</definedName>
    <definedName name="print11" localSheetId="0">'Fluid Loss Calculator'!print11</definedName>
    <definedName name="print11" localSheetId="1">'Load Fluid In, Out'!print11</definedName>
    <definedName name="print11">[0]!print11</definedName>
    <definedName name="print111" localSheetId="0">'Fluid Loss Calculator'!print111</definedName>
    <definedName name="print111" localSheetId="1">'Load Fluid In, Out'!print111</definedName>
    <definedName name="print111">[0]!print111</definedName>
    <definedName name="print113" localSheetId="0">'Fluid Loss Calculator'!print113</definedName>
    <definedName name="print113" localSheetId="1">'Load Fluid In, Out'!print113</definedName>
    <definedName name="print113">[0]!print113</definedName>
    <definedName name="print13" localSheetId="0">'Fluid Loss Calculator'!print13</definedName>
    <definedName name="print13" localSheetId="1">'Load Fluid In, Out'!print13</definedName>
    <definedName name="print13">[0]!print13</definedName>
    <definedName name="print3" localSheetId="0">'Fluid Loss Calculator'!print3</definedName>
    <definedName name="print3" localSheetId="1">'Load Fluid In, Out'!print3</definedName>
    <definedName name="print3">[0]!print3</definedName>
    <definedName name="prn2copy" localSheetId="0">'Fluid Loss Calculator'!prn2copy</definedName>
    <definedName name="prn2copy" localSheetId="1">'Load Fluid In, Out'!prn2copy</definedName>
    <definedName name="prn2copy">[0]!prn2copy</definedName>
    <definedName name="prn2copy2" localSheetId="0">'Fluid Loss Calculator'!prn2copy2</definedName>
    <definedName name="prn2copy2" localSheetId="1">'Load Fluid In, Out'!prn2copy2</definedName>
    <definedName name="prn2copy2">[0]!prn2copy2</definedName>
    <definedName name="prn2copy22" localSheetId="0">'Fluid Loss Calculator'!prn2copy22</definedName>
    <definedName name="prn2copy22" localSheetId="1">'Load Fluid In, Out'!prn2copy22</definedName>
    <definedName name="prn2copy22">[0]!prn2copy22</definedName>
    <definedName name="prnint" localSheetId="0">'Fluid Loss Calculator'!prnint</definedName>
    <definedName name="prnint" localSheetId="1">'Load Fluid In, Out'!prnint</definedName>
    <definedName name="prnint">[0]!prnint</definedName>
    <definedName name="prnint11" localSheetId="0">'Fluid Loss Calculator'!prnint11</definedName>
    <definedName name="prnint11" localSheetId="1">'Load Fluid In, Out'!prnint11</definedName>
    <definedName name="prnint11">[0]!prnint11</definedName>
    <definedName name="prnintcmt" localSheetId="0">'Fluid Loss Calculator'!prnintcmt</definedName>
    <definedName name="prnintcmt" localSheetId="1">'Load Fluid In, Out'!prnintcmt</definedName>
    <definedName name="prnintcmt">[0]!prnintcmt</definedName>
    <definedName name="prnintp1" localSheetId="0">'Fluid Loss Calculator'!prnintp1</definedName>
    <definedName name="prnintp1" localSheetId="1">'Load Fluid In, Out'!prnintp1</definedName>
    <definedName name="prnintp1">[0]!prnintp1</definedName>
    <definedName name="prnintp11" localSheetId="0">'Fluid Loss Calculator'!prnintp11</definedName>
    <definedName name="prnintp11" localSheetId="1">'Load Fluid In, Out'!prnintp11</definedName>
    <definedName name="prnintp11">[0]!prnintp11</definedName>
    <definedName name="prnplug" localSheetId="0">'Fluid Loss Calculator'!prnplug</definedName>
    <definedName name="prnplug" localSheetId="1">'Load Fluid In, Out'!prnplug</definedName>
    <definedName name="prnplug">[0]!prnplug</definedName>
    <definedName name="prnplug11" localSheetId="0">'Fluid Loss Calculator'!prnplug11</definedName>
    <definedName name="prnplug11" localSheetId="1">'Load Fluid In, Out'!prnplug11</definedName>
    <definedName name="prnplug11">[0]!prnplug11</definedName>
    <definedName name="prnprod11" localSheetId="0">'Fluid Loss Calculator'!prnprod11</definedName>
    <definedName name="prnprod11" localSheetId="1">'Load Fluid In, Out'!prnprod11</definedName>
    <definedName name="prnprod11">[0]!prnprod11</definedName>
    <definedName name="prnprodtally" localSheetId="0">'Fluid Loss Calculator'!prnprodtally</definedName>
    <definedName name="prnprodtally" localSheetId="1">'Load Fluid In, Out'!prnprodtally</definedName>
    <definedName name="prnprodtally">[0]!prnprodtally</definedName>
    <definedName name="prnsurf" localSheetId="0">'Fluid Loss Calculator'!prnsurf</definedName>
    <definedName name="prnsurf" localSheetId="1">'Load Fluid In, Out'!prnsurf</definedName>
    <definedName name="prnsurf">[0]!prnsurf</definedName>
    <definedName name="prnsurf11" localSheetId="0">'Fluid Loss Calculator'!prnsurf11</definedName>
    <definedName name="prnsurf11" localSheetId="1">'Load Fluid In, Out'!prnsurf11</definedName>
    <definedName name="prnsurf11">[0]!prnsurf11</definedName>
    <definedName name="prodcsg1" localSheetId="0">'Fluid Loss Calculator'!prodcsg1</definedName>
    <definedName name="prodcsg1" localSheetId="1">'Load Fluid In, Out'!prodcsg1</definedName>
    <definedName name="prodcsg1">[0]!prodcsg1</definedName>
    <definedName name="prodcsg11" localSheetId="0">'Fluid Loss Calculator'!prodcsg11</definedName>
    <definedName name="prodcsg11" localSheetId="1">'Load Fluid In, Out'!prodcsg11</definedName>
    <definedName name="prodcsg11">[0]!prodcsg11</definedName>
    <definedName name="production" localSheetId="0">'Fluid Loss Calculator'!production</definedName>
    <definedName name="production" localSheetId="1">'Load Fluid In, Out'!production</definedName>
    <definedName name="production">[0]!production</definedName>
    <definedName name="production11" localSheetId="0">'Fluid Loss Calculator'!production11</definedName>
    <definedName name="production11" localSheetId="1">'Load Fluid In, Out'!production11</definedName>
    <definedName name="production11">[0]!production11</definedName>
    <definedName name="PSUEND" localSheetId="0">#REF!</definedName>
    <definedName name="PSUEND" localSheetId="1">#REF!</definedName>
    <definedName name="PSUEND">#REF!</definedName>
    <definedName name="PSUMENU" localSheetId="0">#REF!</definedName>
    <definedName name="PSUMENU" localSheetId="1">#REF!</definedName>
    <definedName name="PSUMENU">#REF!</definedName>
    <definedName name="pweek1" localSheetId="0">'Fluid Loss Calculator'!pweek1</definedName>
    <definedName name="pweek1" localSheetId="1">'Load Fluid In, Out'!pweek1</definedName>
    <definedName name="pweek1">[0]!pweek1</definedName>
    <definedName name="pweek11" localSheetId="0">'Fluid Loss Calculator'!pweek11</definedName>
    <definedName name="pweek11" localSheetId="1">'Load Fluid In, Out'!pweek11</definedName>
    <definedName name="pweek11">[0]!pweek11</definedName>
    <definedName name="pweek12" localSheetId="0">'Fluid Loss Calculator'!pweek12</definedName>
    <definedName name="pweek12" localSheetId="1">'Load Fluid In, Out'!pweek12</definedName>
    <definedName name="pweek12">[0]!pweek12</definedName>
    <definedName name="pweek2" localSheetId="0">'Fluid Loss Calculator'!pweek2</definedName>
    <definedName name="pweek2" localSheetId="1">'Load Fluid In, Out'!pweek2</definedName>
    <definedName name="pweek2">[0]!pweek2</definedName>
    <definedName name="RETRIEVE" localSheetId="0">#REF!</definedName>
    <definedName name="RETRIEVE" localSheetId="1">#REF!</definedName>
    <definedName name="RETRIEVE">#REF!</definedName>
    <definedName name="sc" localSheetId="0">'Fluid Loss Calculator'!sc</definedName>
    <definedName name="sc" localSheetId="1">'Load Fluid In, Out'!sc</definedName>
    <definedName name="sc">[0]!sc</definedName>
    <definedName name="sds" localSheetId="2">'[8]Drill Detail'!$F$12:$G$70</definedName>
    <definedName name="sds">'[4]Drill Detail'!$F$12:$G$70</definedName>
    <definedName name="Select1" localSheetId="2">'Data Validation '!Select1</definedName>
    <definedName name="Select1" localSheetId="0">'Fluid Loss Calculator'!Select1</definedName>
    <definedName name="Select1" localSheetId="1">'Load Fluid In, Out'!Select1</definedName>
    <definedName name="Select1">[0]!Select1</definedName>
    <definedName name="Select2" localSheetId="2">'Data Validation '!Select2</definedName>
    <definedName name="Select2" localSheetId="0">'Fluid Loss Calculator'!Select2</definedName>
    <definedName name="Select2" localSheetId="1">'Load Fluid In, Out'!Select2</definedName>
    <definedName name="Select2">[0]!Select2</definedName>
    <definedName name="Select3" localSheetId="2">'Data Validation '!Select3</definedName>
    <definedName name="Select3" localSheetId="0">'Fluid Loss Calculator'!Select3</definedName>
    <definedName name="Select3" localSheetId="1">'Load Fluid In, Out'!Select3</definedName>
    <definedName name="Select3">[0]!Select3</definedName>
    <definedName name="Select4" localSheetId="2">'Data Validation '!Select4</definedName>
    <definedName name="Select4" localSheetId="0">'Fluid Loss Calculator'!Select4</definedName>
    <definedName name="Select4" localSheetId="1">'Load Fluid In, Out'!Select4</definedName>
    <definedName name="Select4">[0]!Select4</definedName>
    <definedName name="Select5" localSheetId="2">'Data Validation '!Select5</definedName>
    <definedName name="Select5" localSheetId="0">'Fluid Loss Calculator'!Select5</definedName>
    <definedName name="Select5" localSheetId="1">'Load Fluid In, Out'!Select5</definedName>
    <definedName name="Select5">[0]!Select5</definedName>
    <definedName name="Select7" localSheetId="2">'Data Validation '!Select7</definedName>
    <definedName name="Select7" localSheetId="0">'Fluid Loss Calculator'!Select7</definedName>
    <definedName name="Select7" localSheetId="1">'Load Fluid In, Out'!Select7</definedName>
    <definedName name="Select7">[0]!Select7</definedName>
    <definedName name="SELECTION" localSheetId="0">#REF!</definedName>
    <definedName name="SELECTION" localSheetId="1">#REF!</definedName>
    <definedName name="SELECTION">#REF!</definedName>
    <definedName name="Slick1" localSheetId="2">'Data Validation '!Slick1</definedName>
    <definedName name="Slick1" localSheetId="0">'Fluid Loss Calculator'!Slick1</definedName>
    <definedName name="Slick1" localSheetId="1">'Load Fluid In, Out'!Slick1</definedName>
    <definedName name="Slick1">[0]!Slick1</definedName>
    <definedName name="Slick2" localSheetId="2">'Data Validation '!Slick2</definedName>
    <definedName name="Slick2" localSheetId="0">'Fluid Loss Calculator'!Slick2</definedName>
    <definedName name="Slick2" localSheetId="1">'Load Fluid In, Out'!Slick2</definedName>
    <definedName name="Slick2">[0]!Slick2</definedName>
    <definedName name="Slick3" localSheetId="2">'Data Validation '!Slick3</definedName>
    <definedName name="Slick3" localSheetId="0">'Fluid Loss Calculator'!Slick3</definedName>
    <definedName name="Slick3" localSheetId="1">'Load Fluid In, Out'!Slick3</definedName>
    <definedName name="Slick3">[0]!Slick3</definedName>
    <definedName name="surface" localSheetId="0">'Fluid Loss Calculator'!surface</definedName>
    <definedName name="surface" localSheetId="1">'Load Fluid In, Out'!surface</definedName>
    <definedName name="surface">[0]!surface</definedName>
    <definedName name="surface11" localSheetId="0">'Fluid Loss Calculator'!surface11</definedName>
    <definedName name="surface11" localSheetId="1">'Load Fluid In, Out'!surface11</definedName>
    <definedName name="surface11">[0]!surface11</definedName>
    <definedName name="tally1" localSheetId="0">'Fluid Loss Calculator'!tally1</definedName>
    <definedName name="tally1" localSheetId="1">'Load Fluid In, Out'!tally1</definedName>
    <definedName name="tally1">[0]!tally1</definedName>
    <definedName name="tally11" localSheetId="0">'Fluid Loss Calculator'!tally11</definedName>
    <definedName name="tally11" localSheetId="1">'Load Fluid In, Out'!tally11</definedName>
    <definedName name="tally11">[0]!tally11</definedName>
    <definedName name="tally12" localSheetId="0">'Fluid Loss Calculator'!tally12</definedName>
    <definedName name="tally12" localSheetId="1">'Load Fluid In, Out'!tally12</definedName>
    <definedName name="tally12">[0]!tally12</definedName>
    <definedName name="tally2" localSheetId="0">'Fluid Loss Calculator'!tally2</definedName>
    <definedName name="tally2" localSheetId="1">'Load Fluid In, Out'!tally2</definedName>
    <definedName name="tally2">[0]!tally2</definedName>
    <definedName name="Text" localSheetId="2">'Data Validation '!Text</definedName>
    <definedName name="Text" localSheetId="0">'Fluid Loss Calculator'!Text</definedName>
    <definedName name="Text" localSheetId="1">'Load Fluid In, Out'!Text</definedName>
    <definedName name="Text">[0]!Text</definedName>
    <definedName name="TIME1" localSheetId="0">'Fluid Loss Calculator'!TIME1</definedName>
    <definedName name="TIME1" localSheetId="1">'Load Fluid In, Out'!TIME1</definedName>
    <definedName name="TIME1">[0]!TIME1</definedName>
    <definedName name="time11" localSheetId="0">'Fluid Loss Calculator'!time11</definedName>
    <definedName name="time11" localSheetId="1">'Load Fluid In, Out'!time11</definedName>
    <definedName name="time11">[0]!time11</definedName>
    <definedName name="ToggleHelpText" localSheetId="2">'Data Validation '!ToggleHelpText</definedName>
    <definedName name="ToggleHelpText" localSheetId="0">'Fluid Loss Calculator'!ToggleHelpText</definedName>
    <definedName name="ToggleHelpText" localSheetId="1">'Load Fluid In, Out'!ToggleHelpText</definedName>
    <definedName name="ToggleHelpText">[0]!ToggleHelpText</definedName>
    <definedName name="ToolsM.CasedHole" localSheetId="2">'Data Validation '!ToolsM.CasedHole</definedName>
    <definedName name="ToolsM.CasedHole" localSheetId="0">'Fluid Loss Calculator'!ToolsM.CasedHole</definedName>
    <definedName name="ToolsM.CasedHole" localSheetId="1">'Load Fluid In, Out'!ToolsM.CasedHole</definedName>
    <definedName name="ToolsM.CasedHole">[0]!ToolsM.CasedHole</definedName>
    <definedName name="ToolsM.Tubing" localSheetId="2">'Data Validation '!ToolsM.Tubing</definedName>
    <definedName name="ToolsM.Tubing" localSheetId="0">'Fluid Loss Calculator'!ToolsM.Tubing</definedName>
    <definedName name="ToolsM.Tubing" localSheetId="1">'Load Fluid In, Out'!ToolsM.Tubing</definedName>
    <definedName name="ToolsM.Tubing">[0]!ToolsM.Tubing</definedName>
    <definedName name="UWI" localSheetId="0">#REF!</definedName>
    <definedName name="UWI" localSheetId="1">#REF!</definedName>
    <definedName name="UWI">#REF!</definedName>
    <definedName name="week1" localSheetId="0">'Fluid Loss Calculator'!week1</definedName>
    <definedName name="week1" localSheetId="1">'Load Fluid In, Out'!week1</definedName>
    <definedName name="week1">[0]!week1</definedName>
    <definedName name="week11" localSheetId="0">'Fluid Loss Calculator'!week11</definedName>
    <definedName name="week11" localSheetId="1">'Load Fluid In, Out'!week11</definedName>
    <definedName name="week11">[0]!week11</definedName>
    <definedName name="week12" localSheetId="0">'Fluid Loss Calculator'!week12</definedName>
    <definedName name="week12" localSheetId="1">'Load Fluid In, Out'!week12</definedName>
    <definedName name="week12">[0]!week12</definedName>
    <definedName name="week13" localSheetId="0">'Fluid Loss Calculator'!week13</definedName>
    <definedName name="week13" localSheetId="1">'Load Fluid In, Out'!week13</definedName>
    <definedName name="week13">[0]!week13</definedName>
    <definedName name="week14" localSheetId="0">'Fluid Loss Calculator'!week14</definedName>
    <definedName name="week14" localSheetId="1">'Load Fluid In, Out'!week14</definedName>
    <definedName name="week14">[0]!week14</definedName>
    <definedName name="week2" localSheetId="0">'Fluid Loss Calculator'!week2</definedName>
    <definedName name="week2" localSheetId="1">'Load Fluid In, Out'!week2</definedName>
    <definedName name="week2">[0]!week2</definedName>
    <definedName name="week3" localSheetId="0">'Fluid Loss Calculator'!week3</definedName>
    <definedName name="week3" localSheetId="1">'Load Fluid In, Out'!week3</definedName>
    <definedName name="week3">[0]!week3</definedName>
    <definedName name="week4" localSheetId="0">'Fluid Loss Calculator'!week4</definedName>
    <definedName name="week4" localSheetId="1">'Load Fluid In, Out'!week4</definedName>
    <definedName name="week4">[0]!week4</definedName>
    <definedName name="WELLNAME" localSheetId="0">#REF!</definedName>
    <definedName name="WELLNAME" localSheetId="1">#REF!</definedName>
    <definedName name="WELLNAME">#REF!</definedName>
    <definedName name="Whipstock" localSheetId="2">'Data Validation '!Whipstock</definedName>
    <definedName name="Whipstock" localSheetId="0">'Fluid Loss Calculator'!Whipstock</definedName>
    <definedName name="Whipstock" localSheetId="1">'Load Fluid In, Out'!Whipstock</definedName>
    <definedName name="Whipstock">[0]!Whipstock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20" i="1" s="1"/>
  <c r="G21" i="1" s="1"/>
  <c r="G22" i="1" s="1"/>
  <c r="G24" i="1" s="1"/>
  <c r="G6" i="1"/>
  <c r="G7" i="1" s="1"/>
  <c r="G8" i="1" s="1"/>
  <c r="E20" i="5"/>
  <c r="E17" i="5"/>
  <c r="E6" i="5"/>
  <c r="E3" i="5"/>
  <c r="E2" i="5"/>
  <c r="G32" i="1" l="1"/>
  <c r="G33" i="1" s="1"/>
  <c r="G34" i="1" s="1"/>
  <c r="G25" i="1"/>
  <c r="G26" i="1" s="1"/>
  <c r="G27" i="1" s="1"/>
  <c r="G28" i="1" s="1"/>
  <c r="G14" i="1"/>
  <c r="G15" i="1" s="1"/>
  <c r="G16" i="1" s="1"/>
  <c r="F42" i="1" l="1"/>
  <c r="F41" i="1"/>
  <c r="R61" i="3" l="1"/>
  <c r="AB61" i="3" s="1"/>
  <c r="D53" i="3"/>
  <c r="D52" i="3"/>
  <c r="X54" i="3"/>
  <c r="V54" i="3"/>
  <c r="N54" i="3"/>
  <c r="L54" i="3"/>
  <c r="B54" i="3"/>
  <c r="V53" i="3"/>
  <c r="L53" i="3"/>
  <c r="B53" i="3"/>
  <c r="AC35" i="3"/>
  <c r="V35" i="3" s="1"/>
  <c r="S35" i="3"/>
  <c r="I35" i="3"/>
  <c r="B35" i="3" s="1"/>
  <c r="AC20" i="3"/>
  <c r="V20" i="3"/>
  <c r="S20" i="3"/>
  <c r="F25" i="1" s="1"/>
  <c r="L20" i="3"/>
  <c r="I20" i="3"/>
  <c r="B20" i="3"/>
  <c r="M5" i="3"/>
  <c r="W5" i="3" s="1"/>
  <c r="V4" i="3"/>
  <c r="L4" i="3"/>
  <c r="B4" i="3"/>
  <c r="F24" i="1" l="1"/>
  <c r="L35" i="3"/>
  <c r="V52" i="3"/>
  <c r="X53" i="3"/>
  <c r="N53" i="3"/>
  <c r="X52" i="3"/>
  <c r="L52" i="3"/>
  <c r="N52" i="3"/>
  <c r="D54" i="3"/>
  <c r="B52" i="3"/>
  <c r="E47" i="1"/>
  <c r="F33" i="1"/>
  <c r="F34" i="1" s="1"/>
  <c r="F15" i="1"/>
  <c r="F14" i="1"/>
  <c r="F13" i="1"/>
  <c r="F7" i="1"/>
  <c r="F6" i="1"/>
  <c r="F5" i="1"/>
  <c r="F16" i="1" l="1"/>
  <c r="E41" i="1" s="1"/>
  <c r="F8" i="1"/>
  <c r="F20" i="1" s="1"/>
  <c r="F21" i="1"/>
  <c r="F22" i="1" s="1"/>
  <c r="F26" i="1" l="1"/>
  <c r="F27" i="1" s="1"/>
  <c r="F28" i="1" s="1"/>
  <c r="E42" i="1" s="1"/>
  <c r="E43" i="1" s="1"/>
  <c r="C52" i="1" s="1"/>
  <c r="D52" i="1" l="1"/>
  <c r="A52" i="1"/>
</calcChain>
</file>

<file path=xl/sharedStrings.xml><?xml version="1.0" encoding="utf-8"?>
<sst xmlns="http://schemas.openxmlformats.org/spreadsheetml/2006/main" count="237" uniqueCount="147">
  <si>
    <t>FLUID LOSS CALCULATOR</t>
  </si>
  <si>
    <t>TANK BALANCE PREVIOUS NIGHT</t>
  </si>
  <si>
    <t>Inches</t>
  </si>
  <si>
    <t>Coefficient</t>
  </si>
  <si>
    <t>Volume</t>
  </si>
  <si>
    <t>Frac Tank #1</t>
  </si>
  <si>
    <t>Frac Tank #2</t>
  </si>
  <si>
    <t>Rig Tank</t>
  </si>
  <si>
    <t>TOTAL</t>
  </si>
  <si>
    <t>TANK BALANCE TONIGHT</t>
  </si>
  <si>
    <t>FLUID LOSS CALCULATION</t>
  </si>
  <si>
    <t>Last Night Tank Bal:</t>
  </si>
  <si>
    <t>MINUS Tonight Tank Bal:</t>
  </si>
  <si>
    <t>Net Loss (Gain):</t>
  </si>
  <si>
    <t>Add:  Hauled IN:</t>
  </si>
  <si>
    <t>Net Loss Per 24 Hrs:</t>
  </si>
  <si>
    <t>Loss Per Hour:</t>
  </si>
  <si>
    <t>Loss (bpm):</t>
  </si>
  <si>
    <t>COMPARISON STUDY</t>
  </si>
  <si>
    <t>Net Loss Per Hour:</t>
  </si>
  <si>
    <t>Loss (bpm)</t>
  </si>
  <si>
    <t>FLUID AVAILABILITY TO FINISH</t>
  </si>
  <si>
    <t>Current Fluid Available:</t>
  </si>
  <si>
    <t>Fluid Loss Rate per Hour:</t>
  </si>
  <si>
    <t>Hours until Fluid Runs Out:</t>
  </si>
  <si>
    <t>Current ROP:</t>
  </si>
  <si>
    <t>Ft/Hour</t>
  </si>
  <si>
    <t>Target Depth:</t>
  </si>
  <si>
    <t>TIME</t>
  </si>
  <si>
    <t>DATE</t>
  </si>
  <si>
    <t>Current Depth:</t>
  </si>
  <si>
    <t>Estimated Hours to Reach TD:</t>
  </si>
  <si>
    <t>Calculated Fluid Loss</t>
  </si>
  <si>
    <t>LOAD FLUID SUMMARY</t>
  </si>
  <si>
    <t>WELL:</t>
  </si>
  <si>
    <t>DATE:</t>
  </si>
  <si>
    <t>FLUID HAULED INTO LOCATION</t>
  </si>
  <si>
    <t>TYPE</t>
  </si>
  <si>
    <t>HAULED BY</t>
  </si>
  <si>
    <t>HAULED FROM</t>
  </si>
  <si>
    <t>TICKET #</t>
  </si>
  <si>
    <t xml:space="preserve">VOL </t>
  </si>
  <si>
    <t>FLUID HAULED FROM LOCATION</t>
  </si>
  <si>
    <t>HAULED TO</t>
  </si>
  <si>
    <t>FLUID LEFT ON LOCATION/IN WELL</t>
  </si>
  <si>
    <t>ON LOCATION OR IN WELL (specify)</t>
  </si>
  <si>
    <t>LOAD FLUID LEFT TO RECOVER</t>
  </si>
  <si>
    <t>NEW FLUID RECOVERED</t>
  </si>
  <si>
    <t>VOL</t>
  </si>
  <si>
    <t>COMPOSITION (cut)</t>
  </si>
  <si>
    <t>REMARKS:</t>
  </si>
  <si>
    <t>WELLSITE SUPERVISOR:</t>
  </si>
  <si>
    <t>Less: Hauled OUT:</t>
  </si>
  <si>
    <t>Cost Name</t>
  </si>
  <si>
    <t>Cost Codes</t>
  </si>
  <si>
    <t>Metric Values</t>
  </si>
  <si>
    <t>English Values</t>
  </si>
  <si>
    <t>Sucker Rods Metric/English</t>
  </si>
  <si>
    <t>Service Rig</t>
  </si>
  <si>
    <r>
      <t>m</t>
    </r>
    <r>
      <rPr>
        <sz val="10"/>
        <rFont val="Aptos Narrow"/>
        <family val="2"/>
      </rPr>
      <t>³</t>
    </r>
  </si>
  <si>
    <t>bbl</t>
  </si>
  <si>
    <t>⅝</t>
  </si>
  <si>
    <t>Anchors</t>
  </si>
  <si>
    <t>kPa</t>
  </si>
  <si>
    <t>psi</t>
  </si>
  <si>
    <t>¾</t>
  </si>
  <si>
    <t>Electric Wireline</t>
  </si>
  <si>
    <t xml:space="preserve">m </t>
  </si>
  <si>
    <t>ft</t>
  </si>
  <si>
    <t>⅞</t>
  </si>
  <si>
    <t>Slickline</t>
  </si>
  <si>
    <t>MPa</t>
  </si>
  <si>
    <t>Acidizing</t>
  </si>
  <si>
    <t>daN</t>
  </si>
  <si>
    <t>lbs</t>
  </si>
  <si>
    <r>
      <t>1</t>
    </r>
    <r>
      <rPr>
        <sz val="10"/>
        <rFont val="Aptos Narrow"/>
        <family val="2"/>
      </rPr>
      <t>¼</t>
    </r>
  </si>
  <si>
    <t>Fracturing</t>
  </si>
  <si>
    <t>mKB</t>
  </si>
  <si>
    <t>ftKB</t>
  </si>
  <si>
    <t>Cementing</t>
  </si>
  <si>
    <r>
      <t>Vol m</t>
    </r>
    <r>
      <rPr>
        <sz val="10"/>
        <rFont val="Aptos Narrow"/>
        <family val="2"/>
      </rPr>
      <t>³</t>
    </r>
  </si>
  <si>
    <t>Vol BBLS</t>
  </si>
  <si>
    <t>Coiled Tubing</t>
  </si>
  <si>
    <t>mm</t>
  </si>
  <si>
    <t>Testing</t>
  </si>
  <si>
    <t>kg/m</t>
  </si>
  <si>
    <t>#/ft</t>
  </si>
  <si>
    <t>Plain</t>
  </si>
  <si>
    <t>Cat Work</t>
  </si>
  <si>
    <r>
      <t>m</t>
    </r>
    <r>
      <rPr>
        <sz val="10"/>
        <rFont val="Aptos Narrow"/>
        <family val="2"/>
      </rPr>
      <t>³</t>
    </r>
    <r>
      <rPr>
        <sz val="10"/>
        <rFont val="Arial"/>
        <family val="2"/>
      </rPr>
      <t>/m</t>
    </r>
  </si>
  <si>
    <t>bbl/ft</t>
  </si>
  <si>
    <t>Scrapered</t>
  </si>
  <si>
    <t>Safety Equipment</t>
  </si>
  <si>
    <t>° C</t>
  </si>
  <si>
    <t>° F</t>
  </si>
  <si>
    <t>Guided</t>
  </si>
  <si>
    <t>Hot Oil or Pump Unit</t>
  </si>
  <si>
    <t>10³m³/d</t>
  </si>
  <si>
    <t>mcfd</t>
  </si>
  <si>
    <t>Trucking/Delivery</t>
  </si>
  <si>
    <t>10³m³</t>
  </si>
  <si>
    <t xml:space="preserve">mcf </t>
  </si>
  <si>
    <t>Tank Truck</t>
  </si>
  <si>
    <t>TANKS</t>
  </si>
  <si>
    <t>Pipe Sizes</t>
  </si>
  <si>
    <t>Vacuum Truck</t>
  </si>
  <si>
    <r>
      <t>60 m</t>
    </r>
    <r>
      <rPr>
        <sz val="10"/>
        <rFont val="Aptos Narrow"/>
        <family val="2"/>
      </rPr>
      <t>³</t>
    </r>
  </si>
  <si>
    <t>Misc.</t>
  </si>
  <si>
    <r>
      <t>30 m</t>
    </r>
    <r>
      <rPr>
        <sz val="10"/>
        <rFont val="Aptos Narrow"/>
        <family val="2"/>
      </rPr>
      <t>³</t>
    </r>
  </si>
  <si>
    <t>Disposal</t>
  </si>
  <si>
    <r>
      <t>16 m</t>
    </r>
    <r>
      <rPr>
        <sz val="10"/>
        <rFont val="Aptos Narrow"/>
        <family val="2"/>
      </rPr>
      <t>³</t>
    </r>
  </si>
  <si>
    <r>
      <t>2</t>
    </r>
    <r>
      <rPr>
        <sz val="10"/>
        <rFont val="Aptos Narrow"/>
        <family val="2"/>
      </rPr>
      <t>⅜</t>
    </r>
  </si>
  <si>
    <t>Stuck &amp; Tow</t>
  </si>
  <si>
    <t>400 BBL</t>
  </si>
  <si>
    <r>
      <t>2</t>
    </r>
    <r>
      <rPr>
        <sz val="10"/>
        <rFont val="Aptos Narrow"/>
        <family val="2"/>
      </rPr>
      <t>⅞</t>
    </r>
  </si>
  <si>
    <t>210 BBL</t>
  </si>
  <si>
    <t>100 BBL</t>
  </si>
  <si>
    <r>
      <t>3</t>
    </r>
    <r>
      <rPr>
        <sz val="10"/>
        <rFont val="Aptos Narrow"/>
        <family val="2"/>
      </rPr>
      <t>½</t>
    </r>
  </si>
  <si>
    <t>Tank(s)</t>
  </si>
  <si>
    <t>Power Swivel</t>
  </si>
  <si>
    <t>Tubing</t>
  </si>
  <si>
    <t>Handling Equipment</t>
  </si>
  <si>
    <t>Drill Pipe/Collars</t>
  </si>
  <si>
    <t>Casing Scraper</t>
  </si>
  <si>
    <t>Tree Saver</t>
  </si>
  <si>
    <t>Recycle Bin</t>
  </si>
  <si>
    <t>Light Towers</t>
  </si>
  <si>
    <t>Wellsite Unit</t>
  </si>
  <si>
    <t>Water</t>
  </si>
  <si>
    <t>Load Oil</t>
  </si>
  <si>
    <t>Chemical</t>
  </si>
  <si>
    <t>Methanol</t>
  </si>
  <si>
    <t>Wellsite Supervisor</t>
  </si>
  <si>
    <t>Accommodation</t>
  </si>
  <si>
    <t>Vehicle</t>
  </si>
  <si>
    <t>Subsistence</t>
  </si>
  <si>
    <t>Communication</t>
  </si>
  <si>
    <t>Welding</t>
  </si>
  <si>
    <t>Wellhead Equipment</t>
  </si>
  <si>
    <t>Packers/Nipples/Fittings</t>
  </si>
  <si>
    <t>Packer(s)</t>
  </si>
  <si>
    <t>BHP/ESP</t>
  </si>
  <si>
    <t>Nipple(s)</t>
  </si>
  <si>
    <t>Sucker Rods/Equip</t>
  </si>
  <si>
    <t>Bottom Hole Pump/ESP</t>
  </si>
  <si>
    <t>Bridge Plugs</t>
  </si>
  <si>
    <t>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</si>
</sst>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m/dd/yy;@"/>
    <numFmt numFmtId="165" formatCode="0.0"/>
    <numFmt numFmtId="166" formatCode="mmmm\ d\,\ yyyy"/>
    <numFmt numFmtId="167" formatCode="mm/dd/yy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rgb="FFFF0000"/>
      <name val="Arial"/>
      <family val="2"/>
    </font>
    <font>
      <b/>
      <u/>
      <sz val="10"/>
      <name val="Arial"/>
      <family val="2"/>
    </font>
    <font>
      <sz val="48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name val="Americana"/>
      <family val="1"/>
    </font>
    <font>
      <sz val="10"/>
      <color indexed="10"/>
      <name val="Arial"/>
      <family val="2"/>
    </font>
    <font>
      <sz val="1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1" fillId="0" borderId="0" xfId="1"/>
    <xf numFmtId="0" fontId="1" fillId="0" borderId="4" xfId="1" applyBorder="1"/>
    <xf numFmtId="0" fontId="1" fillId="0" borderId="5" xfId="1" applyBorder="1"/>
    <xf numFmtId="0" fontId="3" fillId="0" borderId="4" xfId="1" applyFont="1" applyBorder="1" applyAlignment="1">
      <alignment horizontal="center" shrinkToFit="1"/>
    </xf>
    <xf numFmtId="0" fontId="3" fillId="0" borderId="0" xfId="1" applyFont="1" applyAlignment="1">
      <alignment horizontal="center" shrinkToFit="1"/>
    </xf>
    <xf numFmtId="0" fontId="5" fillId="0" borderId="0" xfId="1" applyFont="1"/>
    <xf numFmtId="0" fontId="1" fillId="0" borderId="0" xfId="1" applyAlignment="1">
      <alignment horizontal="center"/>
    </xf>
    <xf numFmtId="43" fontId="0" fillId="2" borderId="0" xfId="2" applyFont="1" applyFill="1" applyBorder="1" applyProtection="1">
      <protection locked="0"/>
    </xf>
    <xf numFmtId="43" fontId="0" fillId="0" borderId="0" xfId="2" applyFont="1" applyBorder="1"/>
    <xf numFmtId="43" fontId="0" fillId="0" borderId="6" xfId="2" applyFont="1" applyBorder="1"/>
    <xf numFmtId="0" fontId="6" fillId="0" borderId="0" xfId="1" applyFont="1" applyAlignment="1">
      <alignment horizontal="center"/>
    </xf>
    <xf numFmtId="43" fontId="7" fillId="0" borderId="7" xfId="2" applyFont="1" applyBorder="1"/>
    <xf numFmtId="43" fontId="6" fillId="0" borderId="0" xfId="2" applyFont="1" applyBorder="1"/>
    <xf numFmtId="43" fontId="0" fillId="0" borderId="3" xfId="2" applyFont="1" applyBorder="1"/>
    <xf numFmtId="0" fontId="8" fillId="3" borderId="4" xfId="1" applyFont="1" applyFill="1" applyBorder="1"/>
    <xf numFmtId="0" fontId="1" fillId="2" borderId="0" xfId="1" applyFill="1" applyAlignment="1" applyProtection="1">
      <alignment horizontal="center"/>
      <protection locked="0"/>
    </xf>
    <xf numFmtId="43" fontId="0" fillId="0" borderId="5" xfId="2" applyFont="1" applyBorder="1"/>
    <xf numFmtId="43" fontId="7" fillId="0" borderId="9" xfId="2" applyFont="1" applyBorder="1"/>
    <xf numFmtId="0" fontId="1" fillId="0" borderId="2" xfId="1" applyBorder="1"/>
    <xf numFmtId="2" fontId="1" fillId="2" borderId="3" xfId="1" applyNumberFormat="1" applyFill="1" applyBorder="1" applyProtection="1">
      <protection locked="0"/>
    </xf>
    <xf numFmtId="2" fontId="1" fillId="0" borderId="5" xfId="1" applyNumberFormat="1" applyBorder="1"/>
    <xf numFmtId="2" fontId="7" fillId="0" borderId="9" xfId="1" applyNumberFormat="1" applyFont="1" applyBorder="1"/>
    <xf numFmtId="0" fontId="1" fillId="0" borderId="8" xfId="1" applyBorder="1"/>
    <xf numFmtId="0" fontId="1" fillId="0" borderId="10" xfId="1" applyBorder="1"/>
    <xf numFmtId="0" fontId="1" fillId="0" borderId="1" xfId="1" applyBorder="1"/>
    <xf numFmtId="0" fontId="1" fillId="0" borderId="3" xfId="1" applyBorder="1"/>
    <xf numFmtId="0" fontId="1" fillId="0" borderId="9" xfId="1" applyBorder="1"/>
    <xf numFmtId="43" fontId="1" fillId="0" borderId="0" xfId="1" applyNumberFormat="1"/>
    <xf numFmtId="2" fontId="7" fillId="0" borderId="11" xfId="1" applyNumberFormat="1" applyFont="1" applyBorder="1"/>
    <xf numFmtId="0" fontId="1" fillId="2" borderId="0" xfId="1" applyFill="1" applyProtection="1">
      <protection locked="0"/>
    </xf>
    <xf numFmtId="43" fontId="6" fillId="2" borderId="0" xfId="1" applyNumberFormat="1" applyFont="1" applyFill="1" applyAlignment="1" applyProtection="1">
      <alignment shrinkToFit="1"/>
      <protection locked="0"/>
    </xf>
    <xf numFmtId="0" fontId="1" fillId="0" borderId="12" xfId="1" applyBorder="1" applyAlignment="1">
      <alignment horizontal="center" vertical="center"/>
    </xf>
    <xf numFmtId="20" fontId="6" fillId="2" borderId="13" xfId="1" applyNumberFormat="1" applyFont="1" applyFill="1" applyBorder="1" applyAlignment="1" applyProtection="1">
      <alignment horizontal="center" vertical="center"/>
      <protection locked="0"/>
    </xf>
    <xf numFmtId="164" fontId="6" fillId="2" borderId="13" xfId="1" applyNumberFormat="1" applyFont="1" applyFill="1" applyBorder="1" applyAlignment="1" applyProtection="1">
      <alignment horizontal="center" vertical="center"/>
      <protection locked="0"/>
    </xf>
    <xf numFmtId="165" fontId="7" fillId="3" borderId="11" xfId="1" applyNumberFormat="1" applyFont="1" applyFill="1" applyBorder="1" applyAlignment="1">
      <alignment horizontal="right" vertical="center" shrinkToFit="1"/>
    </xf>
    <xf numFmtId="43" fontId="1" fillId="3" borderId="0" xfId="1" applyNumberFormat="1" applyFill="1" applyAlignment="1">
      <alignment shrinkToFit="1"/>
    </xf>
    <xf numFmtId="165" fontId="7" fillId="0" borderId="11" xfId="1" applyNumberFormat="1" applyFont="1" applyBorder="1" applyAlignment="1">
      <alignment horizontal="center"/>
    </xf>
    <xf numFmtId="165" fontId="1" fillId="0" borderId="0" xfId="1" applyNumberFormat="1" applyAlignment="1">
      <alignment horizontal="center"/>
    </xf>
    <xf numFmtId="0" fontId="6" fillId="0" borderId="14" xfId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6" fillId="0" borderId="15" xfId="1" applyFont="1" applyBorder="1" applyAlignment="1">
      <alignment horizontal="left"/>
    </xf>
    <xf numFmtId="0" fontId="6" fillId="0" borderId="16" xfId="1" applyFont="1" applyBorder="1" applyAlignment="1">
      <alignment horizontal="left"/>
    </xf>
    <xf numFmtId="0" fontId="6" fillId="0" borderId="4" xfId="1" applyFont="1" applyBorder="1" applyAlignment="1">
      <alignment horizontal="right"/>
    </xf>
    <xf numFmtId="0" fontId="6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1" xfId="1" applyFont="1" applyBorder="1" applyAlignment="1">
      <alignment horizontal="center" shrinkToFit="1"/>
    </xf>
    <xf numFmtId="0" fontId="3" fillId="0" borderId="2" xfId="1" applyFont="1" applyBorder="1" applyAlignment="1">
      <alignment horizontal="center" shrinkToFit="1"/>
    </xf>
    <xf numFmtId="0" fontId="3" fillId="0" borderId="4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1" fillId="3" borderId="1" xfId="1" applyFill="1" applyBorder="1" applyAlignment="1">
      <alignment horizontal="center"/>
    </xf>
    <xf numFmtId="0" fontId="1" fillId="3" borderId="2" xfId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 shrinkToFit="1"/>
    </xf>
    <xf numFmtId="0" fontId="3" fillId="0" borderId="0" xfId="1" applyFont="1" applyAlignment="1">
      <alignment horizontal="center" shrinkToFit="1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" fillId="0" borderId="0" xfId="1" applyProtection="1">
      <protection locked="0"/>
    </xf>
    <xf numFmtId="0" fontId="6" fillId="0" borderId="2" xfId="1" applyFont="1" applyBorder="1" applyAlignment="1">
      <alignment horizontal="center"/>
    </xf>
    <xf numFmtId="0" fontId="6" fillId="0" borderId="4" xfId="1" applyFont="1" applyBorder="1"/>
    <xf numFmtId="0" fontId="6" fillId="0" borderId="0" xfId="1" applyFont="1"/>
    <xf numFmtId="0" fontId="6" fillId="0" borderId="5" xfId="1" applyFont="1" applyBorder="1"/>
    <xf numFmtId="2" fontId="6" fillId="0" borderId="0" xfId="1" applyNumberFormat="1" applyFont="1"/>
    <xf numFmtId="0" fontId="1" fillId="4" borderId="17" xfId="1" applyFill="1" applyBorder="1"/>
    <xf numFmtId="0" fontId="1" fillId="4" borderId="18" xfId="1" applyFill="1" applyBorder="1"/>
    <xf numFmtId="0" fontId="6" fillId="4" borderId="18" xfId="1" applyFont="1" applyFill="1" applyBorder="1" applyAlignment="1">
      <alignment horizontal="center" vertical="center"/>
    </xf>
    <xf numFmtId="0" fontId="1" fillId="4" borderId="19" xfId="1" applyFill="1" applyBorder="1"/>
    <xf numFmtId="0" fontId="1" fillId="4" borderId="20" xfId="1" applyFill="1" applyBorder="1"/>
    <xf numFmtId="0" fontId="1" fillId="4" borderId="6" xfId="1" applyFill="1" applyBorder="1"/>
    <xf numFmtId="0" fontId="6" fillId="4" borderId="6" xfId="1" applyFont="1" applyFill="1" applyBorder="1" applyAlignment="1">
      <alignment horizontal="center" vertical="center"/>
    </xf>
    <xf numFmtId="0" fontId="1" fillId="4" borderId="21" xfId="1" applyFill="1" applyBorder="1"/>
    <xf numFmtId="0" fontId="6" fillId="0" borderId="22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/>
    </xf>
    <xf numFmtId="0" fontId="9" fillId="0" borderId="0" xfId="1" applyFont="1" applyAlignment="1">
      <alignment horizontal="center"/>
    </xf>
    <xf numFmtId="2" fontId="6" fillId="0" borderId="18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/>
    </xf>
    <xf numFmtId="0" fontId="6" fillId="4" borderId="0" xfId="1" applyFont="1" applyFill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4" borderId="17" xfId="1" applyFont="1" applyFill="1" applyBorder="1" applyAlignment="1">
      <alignment horizontal="center" vertical="center"/>
    </xf>
    <xf numFmtId="0" fontId="6" fillId="4" borderId="19" xfId="1" applyFont="1" applyFill="1" applyBorder="1" applyAlignment="1">
      <alignment horizontal="center" vertical="center"/>
    </xf>
    <xf numFmtId="0" fontId="6" fillId="4" borderId="20" xfId="1" applyFont="1" applyFill="1" applyBorder="1" applyAlignment="1">
      <alignment horizontal="center" vertical="center"/>
    </xf>
    <xf numFmtId="0" fontId="6" fillId="4" borderId="21" xfId="1" applyFont="1" applyFill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/>
    </xf>
    <xf numFmtId="2" fontId="10" fillId="0" borderId="22" xfId="1" applyNumberFormat="1" applyFont="1" applyBorder="1" applyAlignment="1">
      <alignment horizontal="center"/>
    </xf>
    <xf numFmtId="0" fontId="10" fillId="0" borderId="28" xfId="1" applyFont="1" applyBorder="1" applyAlignment="1">
      <alignment horizontal="center"/>
    </xf>
    <xf numFmtId="0" fontId="10" fillId="0" borderId="29" xfId="1" applyFont="1" applyBorder="1" applyAlignment="1">
      <alignment horizontal="center"/>
    </xf>
    <xf numFmtId="0" fontId="10" fillId="0" borderId="30" xfId="1" applyFont="1" applyBorder="1" applyAlignment="1">
      <alignment horizontal="center"/>
    </xf>
    <xf numFmtId="0" fontId="6" fillId="4" borderId="31" xfId="1" applyFont="1" applyFill="1" applyBorder="1" applyAlignment="1">
      <alignment horizontal="center" vertical="center"/>
    </xf>
    <xf numFmtId="0" fontId="6" fillId="4" borderId="32" xfId="1" applyFont="1" applyFill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/>
    </xf>
    <xf numFmtId="2" fontId="10" fillId="0" borderId="22" xfId="1" applyNumberFormat="1" applyFont="1" applyBorder="1" applyAlignment="1">
      <alignment horizontal="center"/>
    </xf>
    <xf numFmtId="0" fontId="10" fillId="0" borderId="22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8" xfId="1" applyFont="1" applyBorder="1"/>
    <xf numFmtId="0" fontId="6" fillId="0" borderId="10" xfId="1" applyFont="1" applyBorder="1"/>
    <xf numFmtId="0" fontId="6" fillId="0" borderId="9" xfId="1" applyFont="1" applyBorder="1"/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67" fontId="1" fillId="0" borderId="0" xfId="1" applyNumberFormat="1" applyAlignment="1">
      <alignment shrinkToFit="1"/>
    </xf>
    <xf numFmtId="0" fontId="11" fillId="0" borderId="0" xfId="1" applyFont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10" xfId="1" applyFont="1" applyBorder="1" applyAlignment="1" applyProtection="1">
      <alignment horizontal="center"/>
      <protection locked="0"/>
    </xf>
    <xf numFmtId="0" fontId="6" fillId="0" borderId="9" xfId="1" applyFont="1" applyBorder="1" applyAlignment="1" applyProtection="1">
      <alignment horizontal="center"/>
      <protection locked="0"/>
    </xf>
    <xf numFmtId="0" fontId="1" fillId="0" borderId="1" xfId="1" applyBorder="1" applyProtection="1">
      <protection locked="0"/>
    </xf>
    <xf numFmtId="0" fontId="1" fillId="0" borderId="3" xfId="1" applyBorder="1" applyAlignment="1" applyProtection="1">
      <alignment horizontal="center"/>
      <protection locked="0"/>
    </xf>
    <xf numFmtId="0" fontId="1" fillId="0" borderId="0" xfId="1" applyAlignment="1" applyProtection="1">
      <alignment horizontal="center"/>
      <protection locked="0"/>
    </xf>
    <xf numFmtId="0" fontId="12" fillId="0" borderId="0" xfId="1" applyFont="1" applyAlignment="1" applyProtection="1">
      <alignment horizontal="center"/>
      <protection locked="0"/>
    </xf>
    <xf numFmtId="0" fontId="1" fillId="0" borderId="4" xfId="1" applyBorder="1" applyProtection="1">
      <protection locked="0"/>
    </xf>
    <xf numFmtId="0" fontId="1" fillId="0" borderId="5" xfId="1" applyBorder="1" applyAlignment="1" applyProtection="1">
      <alignment horizontal="center"/>
      <protection locked="0"/>
    </xf>
    <xf numFmtId="0" fontId="1" fillId="0" borderId="12" xfId="1" applyBorder="1" applyAlignment="1" applyProtection="1">
      <alignment horizontal="center"/>
      <protection locked="0"/>
    </xf>
    <xf numFmtId="0" fontId="1" fillId="0" borderId="34" xfId="1" applyBorder="1" applyAlignment="1" applyProtection="1">
      <alignment horizontal="center"/>
      <protection locked="0"/>
    </xf>
    <xf numFmtId="0" fontId="1" fillId="0" borderId="13" xfId="1" applyBorder="1" applyAlignment="1" applyProtection="1">
      <alignment horizontal="center"/>
      <protection locked="0"/>
    </xf>
    <xf numFmtId="0" fontId="1" fillId="0" borderId="1" xfId="1" applyBorder="1" applyAlignment="1" applyProtection="1">
      <alignment horizontal="center"/>
      <protection locked="0"/>
    </xf>
    <xf numFmtId="0" fontId="1" fillId="0" borderId="3" xfId="1" applyBorder="1" applyAlignment="1" applyProtection="1">
      <alignment horizontal="center"/>
      <protection locked="0"/>
    </xf>
    <xf numFmtId="0" fontId="1" fillId="0" borderId="4" xfId="1" applyBorder="1" applyAlignment="1" applyProtection="1">
      <alignment horizontal="center"/>
      <protection locked="0"/>
    </xf>
    <xf numFmtId="0" fontId="1" fillId="0" borderId="0" xfId="1" applyAlignment="1" applyProtection="1">
      <alignment horizontal="center"/>
      <protection locked="0"/>
    </xf>
    <xf numFmtId="0" fontId="1" fillId="0" borderId="4" xfId="1" applyBorder="1" applyAlignment="1" applyProtection="1">
      <alignment horizontal="center"/>
      <protection locked="0"/>
    </xf>
    <xf numFmtId="0" fontId="1" fillId="0" borderId="8" xfId="1" applyBorder="1" applyAlignment="1" applyProtection="1">
      <alignment horizontal="center"/>
      <protection locked="0"/>
    </xf>
    <xf numFmtId="0" fontId="1" fillId="0" borderId="9" xfId="1" applyBorder="1" applyAlignment="1" applyProtection="1">
      <alignment horizontal="center"/>
      <protection locked="0"/>
    </xf>
    <xf numFmtId="0" fontId="1" fillId="0" borderId="8" xfId="1" applyBorder="1" applyProtection="1">
      <protection locked="0"/>
    </xf>
    <xf numFmtId="0" fontId="1" fillId="0" borderId="35" xfId="1" applyBorder="1" applyAlignment="1" applyProtection="1">
      <alignment horizontal="center"/>
      <protection locked="0"/>
    </xf>
    <xf numFmtId="0" fontId="1" fillId="0" borderId="36" xfId="1" applyBorder="1" applyAlignment="1" applyProtection="1">
      <alignment horizontal="center"/>
      <protection locked="0"/>
    </xf>
    <xf numFmtId="0" fontId="1" fillId="0" borderId="37" xfId="1" applyBorder="1" applyAlignment="1" applyProtection="1">
      <alignment horizontal="center"/>
      <protection locked="0"/>
    </xf>
    <xf numFmtId="0" fontId="1" fillId="0" borderId="38" xfId="1" applyBorder="1" applyAlignment="1" applyProtection="1">
      <alignment horizontal="center"/>
      <protection locked="0"/>
    </xf>
    <xf numFmtId="0" fontId="1" fillId="0" borderId="22" xfId="1" applyBorder="1" applyAlignment="1" applyProtection="1">
      <alignment horizontal="center"/>
      <protection locked="0"/>
    </xf>
    <xf numFmtId="0" fontId="1" fillId="0" borderId="28" xfId="1" applyBorder="1" applyAlignment="1" applyProtection="1">
      <alignment horizontal="center"/>
      <protection locked="0"/>
    </xf>
    <xf numFmtId="0" fontId="1" fillId="0" borderId="14" xfId="1" applyBorder="1" applyProtection="1">
      <protection locked="0"/>
    </xf>
    <xf numFmtId="0" fontId="1" fillId="0" borderId="16" xfId="1" applyBorder="1" applyAlignment="1" applyProtection="1">
      <alignment horizontal="center"/>
      <protection locked="0"/>
    </xf>
    <xf numFmtId="43" fontId="0" fillId="3" borderId="0" xfId="2" applyFont="1" applyFill="1" applyBorder="1" applyProtection="1">
      <protection hidden="1"/>
    </xf>
    <xf numFmtId="166" fontId="6" fillId="0" borderId="0" xfId="1" applyNumberFormat="1" applyFont="1" applyAlignment="1" applyProtection="1">
      <alignment horizontal="center"/>
      <protection locked="0"/>
    </xf>
    <xf numFmtId="166" fontId="6" fillId="0" borderId="5" xfId="1" applyNumberFormat="1" applyFont="1" applyBorder="1" applyAlignment="1" applyProtection="1">
      <alignment horizontal="center"/>
      <protection locked="0"/>
    </xf>
    <xf numFmtId="167" fontId="1" fillId="0" borderId="17" xfId="1" applyNumberFormat="1" applyBorder="1" applyProtection="1">
      <protection locked="0"/>
    </xf>
    <xf numFmtId="0" fontId="1" fillId="0" borderId="23" xfId="1" applyBorder="1" applyProtection="1">
      <protection locked="0"/>
    </xf>
    <xf numFmtId="0" fontId="1" fillId="0" borderId="18" xfId="1" applyBorder="1" applyProtection="1">
      <protection locked="0"/>
    </xf>
    <xf numFmtId="0" fontId="1" fillId="0" borderId="19" xfId="1" applyBorder="1" applyProtection="1">
      <protection locked="0"/>
    </xf>
    <xf numFmtId="0" fontId="1" fillId="0" borderId="17" xfId="1" applyBorder="1" applyProtection="1">
      <protection locked="0"/>
    </xf>
    <xf numFmtId="0" fontId="1" fillId="0" borderId="23" xfId="1" applyBorder="1" applyAlignment="1" applyProtection="1">
      <alignment horizontal="center"/>
      <protection locked="0"/>
    </xf>
    <xf numFmtId="2" fontId="1" fillId="0" borderId="23" xfId="1" applyNumberFormat="1" applyBorder="1" applyProtection="1">
      <protection locked="0"/>
    </xf>
    <xf numFmtId="167" fontId="1" fillId="0" borderId="24" xfId="1" applyNumberFormat="1" applyBorder="1" applyProtection="1">
      <protection locked="0"/>
    </xf>
    <xf numFmtId="0" fontId="1" fillId="0" borderId="25" xfId="1" applyBorder="1" applyProtection="1">
      <protection locked="0"/>
    </xf>
    <xf numFmtId="0" fontId="1" fillId="0" borderId="26" xfId="1" applyBorder="1" applyProtection="1">
      <protection locked="0"/>
    </xf>
    <xf numFmtId="0" fontId="1" fillId="0" borderId="24" xfId="1" applyBorder="1" applyProtection="1">
      <protection locked="0"/>
    </xf>
    <xf numFmtId="0" fontId="1" fillId="0" borderId="25" xfId="1" applyBorder="1" applyAlignment="1" applyProtection="1">
      <alignment horizontal="center"/>
      <protection locked="0"/>
    </xf>
    <xf numFmtId="2" fontId="1" fillId="0" borderId="25" xfId="1" applyNumberFormat="1" applyBorder="1" applyProtection="1">
      <protection locked="0"/>
    </xf>
    <xf numFmtId="167" fontId="1" fillId="0" borderId="20" xfId="1" applyNumberFormat="1" applyBorder="1" applyProtection="1">
      <protection locked="0"/>
    </xf>
    <xf numFmtId="0" fontId="1" fillId="0" borderId="27" xfId="1" applyBorder="1" applyProtection="1">
      <protection locked="0"/>
    </xf>
    <xf numFmtId="0" fontId="1" fillId="0" borderId="6" xfId="1" applyBorder="1" applyProtection="1">
      <protection locked="0"/>
    </xf>
    <xf numFmtId="0" fontId="1" fillId="0" borderId="21" xfId="1" applyBorder="1" applyProtection="1">
      <protection locked="0"/>
    </xf>
    <xf numFmtId="0" fontId="1" fillId="0" borderId="20" xfId="1" applyBorder="1" applyProtection="1">
      <protection locked="0"/>
    </xf>
    <xf numFmtId="0" fontId="1" fillId="0" borderId="27" xfId="1" applyBorder="1" applyAlignment="1" applyProtection="1">
      <alignment horizontal="center"/>
      <protection locked="0"/>
    </xf>
    <xf numFmtId="2" fontId="1" fillId="0" borderId="27" xfId="1" applyNumberFormat="1" applyBorder="1" applyProtection="1">
      <protection locked="0"/>
    </xf>
    <xf numFmtId="0" fontId="6" fillId="0" borderId="6" xfId="1" applyFont="1" applyBorder="1" applyAlignment="1" applyProtection="1">
      <alignment horizontal="center"/>
      <protection locked="0"/>
    </xf>
  </cellXfs>
  <cellStyles count="3">
    <cellStyle name="Comma 2" xfId="2" xr:uid="{3D2A4776-F540-412F-BD1F-3DFFD84246BF}"/>
    <cellStyle name="Normal" xfId="0" builtinId="0"/>
    <cellStyle name="Normal 2" xfId="1" xr:uid="{6755DA28-E00C-4BC3-AA24-2B5C21BD95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40821</xdr:colOff>
      <xdr:row>0</xdr:row>
      <xdr:rowOff>84364</xdr:rowOff>
    </xdr:from>
    <xdr:to>
      <xdr:col>14</xdr:col>
      <xdr:colOff>29936</xdr:colOff>
      <xdr:row>16</xdr:row>
      <xdr:rowOff>127907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25ADEB-B629-11CD-5A5E-5928809B391C}"/>
            </a:ext>
          </a:extLst>
        </xdr:cNvPr>
        <xdr:cNvSpPr txBox="1"/>
      </xdr:nvSpPr>
      <xdr:spPr>
        <a:xfrm>
          <a:off x="6999514" y="84364"/>
          <a:ext cx="2492829" cy="28547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data in </a:t>
          </a:r>
          <a:r>
            <a:rPr lang="en-US" sz="1100">
              <a:solidFill>
                <a:schemeClr val="tx1"/>
              </a:solidFill>
            </a:rPr>
            <a:t>YELLOW</a:t>
          </a:r>
          <a:r>
            <a:rPr lang="en-US" sz="1100"/>
            <a:t> fields.</a:t>
          </a:r>
        </a:p>
        <a:p>
          <a:endParaRPr lang="en-US" sz="1100"/>
        </a:p>
        <a:p>
          <a:r>
            <a:rPr lang="en-US" sz="1100"/>
            <a:t>Volumes will automatically populate.</a:t>
          </a:r>
        </a:p>
        <a:p>
          <a:endParaRPr lang="en-US" sz="1100"/>
        </a:p>
        <a:p>
          <a:r>
            <a:rPr lang="en-US" sz="1100"/>
            <a:t>Enter</a:t>
          </a:r>
          <a:r>
            <a:rPr lang="en-US" sz="1100" baseline="0"/>
            <a:t> Load fluid TO and FROM location in the "Load Fluid In, Out" Sheet.</a:t>
          </a:r>
        </a:p>
        <a:p>
          <a:endParaRPr lang="en-US" sz="1100" baseline="0"/>
        </a:p>
        <a:p>
          <a:r>
            <a:rPr lang="en-US" sz="1100" baseline="0"/>
            <a:t>In the "Loss Per Hour" box, enter the total number of hours operating in this particular period.</a:t>
          </a:r>
          <a:endParaRPr lang="en-US" sz="1100"/>
        </a:p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ULF\AMIGO\16111190\16-11WB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Misc/Sinclair%20Oil%20&amp;%20Gas/Sinclair%20State%204-36H/Sinclair%20State%204-36H%20Fishing%20Job.xlsm" TargetMode="External"/><Relationship Id="rId2" Type="http://schemas.openxmlformats.org/officeDocument/2006/relationships/externalLinkPath" Target="file:///C:\Old%20HP%20Laptop%20Files\Work%20Files\Misc\Sinclair%20Oil%20&amp;%20Gas\Sinclair%20State%204-36H\Sinclair%20State%204-36H%20Fishing%20Job.xlsm" TargetMode="External"/><Relationship Id="rId1" Type="http://schemas.openxmlformats.org/officeDocument/2006/relationships/externalLinkPath" Target="/Old%20HP%20Laptop%20Files/Work%20Files/Misc/Sinclair%20Oil%20&amp;%20Gas/Sinclair%20State%204-36H/Sinclair%20State%204-36H%20Fishing%20Job.xlsm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Misc/Sinclair%20Oil%20&amp;%20Gas/Martens%202-6H/Martens%202-6H%20Cleanout%20Operation.xlsm" TargetMode="External"/><Relationship Id="rId2" Type="http://schemas.openxmlformats.org/officeDocument/2006/relationships/externalLinkPath" Target="file:///C:\Old%20HP%20Laptop%20Files\Work%20Files\Misc\Sinclair%20Oil%20&amp;%20Gas\Martens%202-6H\Martens%202-6H%20Cleanout%20Operation.xlsm" TargetMode="External"/><Relationship Id="rId1" Type="http://schemas.openxmlformats.org/officeDocument/2006/relationships/externalLinkPath" Target="/Old%20HP%20Laptop%20Files/Work%20Files/Misc/Sinclair%20Oil%20&amp;%20Gas/Martens%202-6H/Martens%202-6H%20Cleanout%20Operation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shiba\Work%20Files\Operations\AFE's\3_Drilling\30394_10-34-48-23%20W4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Generic%20SMALL%20JOB%20USA%20Workbook.xls" TargetMode="External"/><Relationship Id="rId2" Type="http://schemas.openxmlformats.org/officeDocument/2006/relationships/externalLinkPath" Target="file:///C:\Old%20HP%20Laptop%20Files\Work%20Files\Generic%20SMALL%20JOB%20USA%20Workbook.xls" TargetMode="External"/><Relationship Id="rId1" Type="http://schemas.openxmlformats.org/officeDocument/2006/relationships/externalLinkPath" Target="/Old%20HP%20Laptop%20Files/Work%20Files/Generic%20SMALL%20JOB%20USA%20Workboo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shiba\Work%20Files\AFE\AFE%20Saddle%20hills%20wellsite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ld%20HP%20Laptop%20Files\Work%20Files\Website%20Files%20for%20Download\USA\Reporting%20Package%20USA.xlsm" TargetMode="External"/><Relationship Id="rId1" Type="http://schemas.openxmlformats.org/officeDocument/2006/relationships/externalLinkPath" Target="USA/Reporting%20Package%20USA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Operations/AFE's/3_Drilling/30394_10-34-48-23%20W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le Volumes"/>
      <sheetName val="Fluid sum"/>
      <sheetName val="Rentals"/>
      <sheetName val="Field Work"/>
      <sheetName val="Pipe tally"/>
      <sheetName val="tankgaug"/>
      <sheetName val="Well proposed"/>
      <sheetName val="Well existing"/>
      <sheetName val="Cost es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sts"/>
      <sheetName val="MENU"/>
      <sheetName val="INSTRUCTIONS"/>
      <sheetName val="Register"/>
      <sheetName val="Pipe Torques-Specs"/>
      <sheetName val="List"/>
      <sheetName val="Coefficients"/>
      <sheetName val="DATA"/>
      <sheetName val="Input Data"/>
      <sheetName val="Summary"/>
      <sheetName val="Tubing &amp; Rod Report"/>
      <sheetName val="Completion &amp; Workover Detail"/>
      <sheetName val="AFE Summary"/>
      <sheetName val="Error Finder"/>
      <sheetName val="Cost Control"/>
      <sheetName val="Cost Control (2)"/>
      <sheetName val="purchord"/>
      <sheetName val="Rig Hour Calc"/>
      <sheetName val="Daily Load"/>
      <sheetName val="Fluid Loss Calculator"/>
      <sheetName val="Operations"/>
      <sheetName val="Daily Load (2)"/>
      <sheetName val="Operations (2)"/>
      <sheetName val="Rentals August"/>
      <sheetName val="Rentals September"/>
      <sheetName val="Load"/>
      <sheetName val="VOUCHER"/>
      <sheetName val="Master Tally"/>
      <sheetName val="Input Tally"/>
      <sheetName val="WORKING TALLY"/>
      <sheetName val="Cleanout BHA"/>
      <sheetName val="Fishing BHA 2"/>
      <sheetName val="Fishing BHA 1"/>
      <sheetName val="4.5&quot; Casing"/>
      <sheetName val="PH6 Tubing"/>
      <sheetName val="Transf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50">
          <cell r="H50">
            <v>0</v>
          </cell>
        </row>
        <row r="51">
          <cell r="H51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sts"/>
      <sheetName val="MENU"/>
      <sheetName val="INSTRUCTIONS"/>
      <sheetName val="Register"/>
      <sheetName val="Graphics"/>
      <sheetName val="Pipe Torques-Specs"/>
      <sheetName val="List"/>
      <sheetName val="Coefficients"/>
      <sheetName val="DATA"/>
      <sheetName val="Input Data"/>
      <sheetName val="Summary"/>
      <sheetName val="Tubing &amp; Rod Report"/>
      <sheetName val="Completion &amp; Workover Detail"/>
      <sheetName val="AFE Summary"/>
      <sheetName val="Error Finder"/>
      <sheetName val="Cost Control"/>
      <sheetName val="Cost Control (2)"/>
      <sheetName val="purchord"/>
      <sheetName val="Rig Hour Calc"/>
      <sheetName val="Daily Load"/>
      <sheetName val="Fluid Loss Calculator"/>
      <sheetName val="Operations"/>
      <sheetName val="Incident Photos"/>
      <sheetName val="Daily Load (2)"/>
      <sheetName val="Operations (2)"/>
      <sheetName val="Rentals"/>
      <sheetName val="Load"/>
      <sheetName val="VOUCHER"/>
      <sheetName val="WORKING TALLY"/>
      <sheetName val="Master Tally"/>
      <sheetName val="Input Tally"/>
      <sheetName val="Transf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/>
        </row>
        <row r="49">
          <cell r="H49"/>
        </row>
        <row r="50">
          <cell r="H50">
            <v>0</v>
          </cell>
        </row>
        <row r="51">
          <cell r="H5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>
        <row r="92">
          <cell r="F92">
            <v>2014.2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ure"/>
      <sheetName val="Routing Slip"/>
      <sheetName val="Front Page"/>
      <sheetName val="Drill Detail"/>
      <sheetName val="Completion &amp; Workover Detail"/>
      <sheetName val="Equip_Gath_Tie-in Detail"/>
      <sheetName val="Facilities Detail"/>
      <sheetName val="Seismic Detail"/>
      <sheetName val="Misc Detail"/>
    </sheetNames>
    <sheetDataSet>
      <sheetData sheetId="0" refreshError="1"/>
      <sheetData sheetId="1" refreshError="1"/>
      <sheetData sheetId="2" refreshError="1"/>
      <sheetData sheetId="3" refreshError="1">
        <row r="12">
          <cell r="F12">
            <v>0</v>
          </cell>
          <cell r="G12">
            <v>0</v>
          </cell>
        </row>
        <row r="13">
          <cell r="F13">
            <v>14000</v>
          </cell>
          <cell r="G13">
            <v>14000</v>
          </cell>
        </row>
        <row r="14">
          <cell r="F14">
            <v>5500</v>
          </cell>
          <cell r="G14">
            <v>5500</v>
          </cell>
        </row>
        <row r="15">
          <cell r="F15">
            <v>2500</v>
          </cell>
          <cell r="G15">
            <v>2500</v>
          </cell>
        </row>
        <row r="16">
          <cell r="F16">
            <v>7500</v>
          </cell>
          <cell r="G16">
            <v>7500</v>
          </cell>
        </row>
        <row r="17">
          <cell r="F17">
            <v>5000</v>
          </cell>
          <cell r="G17">
            <v>5000</v>
          </cell>
        </row>
        <row r="18">
          <cell r="F18">
            <v>5000</v>
          </cell>
          <cell r="G18">
            <v>5000</v>
          </cell>
        </row>
        <row r="21">
          <cell r="F21">
            <v>23000</v>
          </cell>
          <cell r="G21">
            <v>23000</v>
          </cell>
        </row>
        <row r="22">
          <cell r="F22">
            <v>5000</v>
          </cell>
          <cell r="G22">
            <v>5000</v>
          </cell>
        </row>
        <row r="23">
          <cell r="F23">
            <v>0</v>
          </cell>
          <cell r="G23">
            <v>0</v>
          </cell>
        </row>
        <row r="24">
          <cell r="F24">
            <v>64000</v>
          </cell>
          <cell r="G24">
            <v>64000</v>
          </cell>
        </row>
        <row r="25">
          <cell r="F25">
            <v>6600</v>
          </cell>
          <cell r="G25">
            <v>6600</v>
          </cell>
        </row>
        <row r="26">
          <cell r="F26">
            <v>0</v>
          </cell>
          <cell r="G26">
            <v>0</v>
          </cell>
        </row>
        <row r="27">
          <cell r="F27">
            <v>0</v>
          </cell>
          <cell r="G27">
            <v>0</v>
          </cell>
        </row>
        <row r="28">
          <cell r="F28">
            <v>7600</v>
          </cell>
          <cell r="G28">
            <v>7600</v>
          </cell>
        </row>
        <row r="29">
          <cell r="F29">
            <v>8500</v>
          </cell>
          <cell r="G29">
            <v>8500</v>
          </cell>
        </row>
        <row r="30">
          <cell r="F30">
            <v>2500</v>
          </cell>
          <cell r="G30">
            <v>2500</v>
          </cell>
        </row>
        <row r="31">
          <cell r="F31">
            <v>14500</v>
          </cell>
          <cell r="G31">
            <v>14500</v>
          </cell>
        </row>
        <row r="32">
          <cell r="F32">
            <v>42750</v>
          </cell>
          <cell r="G32">
            <v>42750</v>
          </cell>
        </row>
        <row r="33">
          <cell r="F33">
            <v>1750</v>
          </cell>
          <cell r="G33">
            <v>1750</v>
          </cell>
        </row>
        <row r="34">
          <cell r="F34">
            <v>0</v>
          </cell>
          <cell r="G34">
            <v>0</v>
          </cell>
        </row>
        <row r="35">
          <cell r="F35">
            <v>6500</v>
          </cell>
          <cell r="G35">
            <v>6500</v>
          </cell>
        </row>
        <row r="36">
          <cell r="F36">
            <v>3000</v>
          </cell>
          <cell r="G36">
            <v>3000</v>
          </cell>
        </row>
        <row r="37">
          <cell r="F37">
            <v>2250</v>
          </cell>
          <cell r="G37">
            <v>2250</v>
          </cell>
        </row>
        <row r="38">
          <cell r="F38">
            <v>6300</v>
          </cell>
          <cell r="G38">
            <v>6800</v>
          </cell>
        </row>
        <row r="39">
          <cell r="F39">
            <v>11000</v>
          </cell>
          <cell r="G39">
            <v>11000</v>
          </cell>
        </row>
        <row r="40">
          <cell r="F40">
            <v>0</v>
          </cell>
          <cell r="G40">
            <v>0</v>
          </cell>
        </row>
        <row r="41">
          <cell r="F41">
            <v>500</v>
          </cell>
          <cell r="G41">
            <v>500</v>
          </cell>
        </row>
        <row r="42">
          <cell r="F42">
            <v>0</v>
          </cell>
          <cell r="G42">
            <v>0</v>
          </cell>
        </row>
        <row r="43">
          <cell r="F43">
            <v>0</v>
          </cell>
          <cell r="G43">
            <v>0</v>
          </cell>
        </row>
        <row r="44">
          <cell r="F44">
            <v>7500</v>
          </cell>
          <cell r="G44">
            <v>0</v>
          </cell>
        </row>
        <row r="45">
          <cell r="F45">
            <v>1750</v>
          </cell>
          <cell r="G45">
            <v>1750</v>
          </cell>
        </row>
        <row r="46">
          <cell r="F46">
            <v>1500</v>
          </cell>
          <cell r="G46">
            <v>1500</v>
          </cell>
        </row>
        <row r="47">
          <cell r="F47">
            <v>0</v>
          </cell>
          <cell r="G47">
            <v>500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8500</v>
          </cell>
          <cell r="G52">
            <v>8500</v>
          </cell>
        </row>
        <row r="53">
          <cell r="F53">
            <v>0</v>
          </cell>
          <cell r="G53">
            <v>0</v>
          </cell>
        </row>
        <row r="54">
          <cell r="F54">
            <v>6000</v>
          </cell>
          <cell r="G54">
            <v>0</v>
          </cell>
        </row>
        <row r="57">
          <cell r="F57">
            <v>9000</v>
          </cell>
          <cell r="G57">
            <v>9000</v>
          </cell>
        </row>
        <row r="58">
          <cell r="F58">
            <v>1500</v>
          </cell>
          <cell r="G58">
            <v>1500</v>
          </cell>
        </row>
        <row r="59">
          <cell r="F59">
            <v>4500</v>
          </cell>
          <cell r="G59">
            <v>4500</v>
          </cell>
        </row>
        <row r="60">
          <cell r="F60">
            <v>1500</v>
          </cell>
          <cell r="G60">
            <v>1500</v>
          </cell>
        </row>
        <row r="61">
          <cell r="F61">
            <v>0</v>
          </cell>
          <cell r="G61">
            <v>0</v>
          </cell>
        </row>
        <row r="62">
          <cell r="F62">
            <v>0</v>
          </cell>
          <cell r="G62">
            <v>0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17290</v>
          </cell>
        </row>
        <row r="65">
          <cell r="F65">
            <v>0</v>
          </cell>
          <cell r="G65">
            <v>1300</v>
          </cell>
        </row>
        <row r="66">
          <cell r="F66">
            <v>0</v>
          </cell>
          <cell r="G66">
            <v>8500</v>
          </cell>
        </row>
        <row r="67">
          <cell r="F67">
            <v>1000</v>
          </cell>
          <cell r="G67">
            <v>3000</v>
          </cell>
        </row>
        <row r="68">
          <cell r="F68">
            <v>0</v>
          </cell>
          <cell r="G68">
            <v>0</v>
          </cell>
        </row>
        <row r="70">
          <cell r="F70">
            <v>14400</v>
          </cell>
          <cell r="G70">
            <v>15229.5</v>
          </cell>
        </row>
        <row r="72">
          <cell r="F72">
            <v>3000</v>
          </cell>
          <cell r="G72">
            <v>3000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ENU"/>
      <sheetName val="INSTRUCTIONS"/>
      <sheetName val="Register"/>
      <sheetName val="Incident"/>
      <sheetName val="Coefficients"/>
      <sheetName val="Summary"/>
      <sheetName val="List"/>
      <sheetName val="Tubing &amp; Rod Report"/>
      <sheetName val="Depth Calculator"/>
      <sheetName val="AFE Summary"/>
      <sheetName val="Tally"/>
      <sheetName val="Cost Control"/>
      <sheetName val="Daily Load"/>
      <sheetName val="Operations"/>
      <sheetName val="Load"/>
      <sheetName val="purchord"/>
      <sheetName val="VOUCHER"/>
      <sheetName val="Transf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31">
          <cell r="O531">
            <v>0</v>
          </cell>
          <cell r="U531">
            <v>0</v>
          </cell>
        </row>
        <row r="534">
          <cell r="L534">
            <v>0</v>
          </cell>
          <cell r="N534">
            <v>0</v>
          </cell>
          <cell r="P534">
            <v>0</v>
          </cell>
          <cell r="R534">
            <v>0</v>
          </cell>
          <cell r="T534">
            <v>0</v>
          </cell>
          <cell r="V534">
            <v>0</v>
          </cell>
          <cell r="X534">
            <v>0</v>
          </cell>
          <cell r="Z534">
            <v>0</v>
          </cell>
          <cell r="AB534">
            <v>0</v>
          </cell>
        </row>
        <row r="535">
          <cell r="L535">
            <v>0</v>
          </cell>
          <cell r="N535">
            <v>0</v>
          </cell>
          <cell r="P535">
            <v>0</v>
          </cell>
          <cell r="R535">
            <v>0</v>
          </cell>
          <cell r="T535">
            <v>0</v>
          </cell>
          <cell r="V535">
            <v>0</v>
          </cell>
          <cell r="X535">
            <v>0</v>
          </cell>
          <cell r="Z535">
            <v>0</v>
          </cell>
          <cell r="AB535">
            <v>0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E30538"/>
      <sheetName val="Detail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er"/>
      <sheetName val="MENU"/>
      <sheetName val="INSTRUCTIONS"/>
      <sheetName val="DDS Submission"/>
      <sheetName val="Print Checklist"/>
      <sheetName val="Graphics"/>
      <sheetName val="Rig Inspection"/>
      <sheetName val="OG&amp;C Notification"/>
      <sheetName val="ERP (sweet)"/>
      <sheetName val="ERP(sour)"/>
      <sheetName val="Program"/>
      <sheetName val="SCVF"/>
      <sheetName val="LOGS"/>
      <sheetName val="Incident"/>
      <sheetName val="Pipe Torques-Specs"/>
      <sheetName val="Coefficients"/>
      <sheetName val="CBL Evaluation"/>
      <sheetName val="DATA"/>
      <sheetName val="Summary"/>
      <sheetName val="COVER AND INDEX"/>
      <sheetName val="Well Equipment"/>
      <sheetName val=" Schematic"/>
      <sheetName val="Tubing &amp; Rod Report"/>
      <sheetName val="Completion &amp; Workover Detail"/>
      <sheetName val="Data Validation"/>
      <sheetName val="AFE Summary"/>
      <sheetName val="Cost Control"/>
      <sheetName val="Rig Hour Calc"/>
      <sheetName val="Daily Load"/>
      <sheetName val="Operations"/>
      <sheetName val="Load"/>
      <sheetName val="Depth Calculator"/>
      <sheetName val="purchord"/>
      <sheetName val="VOUCHER"/>
      <sheetName val="Master Tally"/>
      <sheetName val="Input Tally"/>
      <sheetName val="Rentals"/>
      <sheetName val="Cementing"/>
      <sheetName val="Alternate Summary"/>
      <sheetName val="Perforating"/>
      <sheetName val="TCP Config"/>
      <sheetName val="Gradient"/>
      <sheetName val="acid"/>
      <sheetName val="Swab"/>
      <sheetName val="Swab (2)"/>
      <sheetName val="Swab (3)"/>
      <sheetName val="Frac"/>
      <sheetName val="SEP_FLOW"/>
      <sheetName val="Gas Rate Calc"/>
      <sheetName val="Choke_Flow"/>
      <sheetName val="Transf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ure"/>
      <sheetName val="Routing Slip"/>
      <sheetName val="Front Page"/>
      <sheetName val="Drill Detail"/>
      <sheetName val="Completion &amp; Workover Detail"/>
      <sheetName val="Equip_Gath_Tie-in Detail"/>
      <sheetName val="Facilities Detail"/>
      <sheetName val="Seismic Detail"/>
      <sheetName val="Misc Detail"/>
    </sheetNames>
    <sheetDataSet>
      <sheetData sheetId="0" refreshError="1"/>
      <sheetData sheetId="1" refreshError="1"/>
      <sheetData sheetId="2" refreshError="1"/>
      <sheetData sheetId="3" refreshError="1">
        <row r="12">
          <cell r="F12">
            <v>0</v>
          </cell>
          <cell r="G12">
            <v>0</v>
          </cell>
        </row>
        <row r="13">
          <cell r="F13">
            <v>14000</v>
          </cell>
          <cell r="G13">
            <v>14000</v>
          </cell>
        </row>
        <row r="14">
          <cell r="F14">
            <v>5500</v>
          </cell>
          <cell r="G14">
            <v>5500</v>
          </cell>
        </row>
        <row r="15">
          <cell r="F15">
            <v>2500</v>
          </cell>
          <cell r="G15">
            <v>2500</v>
          </cell>
        </row>
        <row r="16">
          <cell r="F16">
            <v>7500</v>
          </cell>
          <cell r="G16">
            <v>7500</v>
          </cell>
        </row>
        <row r="17">
          <cell r="F17">
            <v>5000</v>
          </cell>
          <cell r="G17">
            <v>5000</v>
          </cell>
        </row>
        <row r="18">
          <cell r="F18">
            <v>5000</v>
          </cell>
          <cell r="G18">
            <v>5000</v>
          </cell>
        </row>
        <row r="21">
          <cell r="F21">
            <v>23000</v>
          </cell>
          <cell r="G21">
            <v>23000</v>
          </cell>
        </row>
        <row r="22">
          <cell r="F22">
            <v>5000</v>
          </cell>
          <cell r="G22">
            <v>5000</v>
          </cell>
        </row>
        <row r="23">
          <cell r="F23">
            <v>0</v>
          </cell>
          <cell r="G23">
            <v>0</v>
          </cell>
        </row>
        <row r="24">
          <cell r="F24">
            <v>64000</v>
          </cell>
          <cell r="G24">
            <v>64000</v>
          </cell>
        </row>
        <row r="25">
          <cell r="F25">
            <v>6600</v>
          </cell>
          <cell r="G25">
            <v>6600</v>
          </cell>
        </row>
        <row r="26">
          <cell r="F26">
            <v>0</v>
          </cell>
          <cell r="G26">
            <v>0</v>
          </cell>
        </row>
        <row r="27">
          <cell r="F27">
            <v>0</v>
          </cell>
          <cell r="G27">
            <v>0</v>
          </cell>
        </row>
        <row r="28">
          <cell r="F28">
            <v>7600</v>
          </cell>
          <cell r="G28">
            <v>7600</v>
          </cell>
        </row>
        <row r="29">
          <cell r="F29">
            <v>8500</v>
          </cell>
          <cell r="G29">
            <v>8500</v>
          </cell>
        </row>
        <row r="30">
          <cell r="F30">
            <v>2500</v>
          </cell>
          <cell r="G30">
            <v>2500</v>
          </cell>
        </row>
        <row r="31">
          <cell r="F31">
            <v>14500</v>
          </cell>
          <cell r="G31">
            <v>14500</v>
          </cell>
        </row>
        <row r="32">
          <cell r="F32">
            <v>42750</v>
          </cell>
          <cell r="G32">
            <v>42750</v>
          </cell>
        </row>
        <row r="33">
          <cell r="F33">
            <v>1750</v>
          </cell>
          <cell r="G33">
            <v>1750</v>
          </cell>
        </row>
        <row r="34">
          <cell r="F34">
            <v>0</v>
          </cell>
          <cell r="G34">
            <v>0</v>
          </cell>
        </row>
        <row r="35">
          <cell r="F35">
            <v>6500</v>
          </cell>
          <cell r="G35">
            <v>6500</v>
          </cell>
        </row>
        <row r="36">
          <cell r="F36">
            <v>3000</v>
          </cell>
          <cell r="G36">
            <v>3000</v>
          </cell>
        </row>
        <row r="37">
          <cell r="F37">
            <v>2250</v>
          </cell>
          <cell r="G37">
            <v>2250</v>
          </cell>
        </row>
        <row r="38">
          <cell r="F38">
            <v>6300</v>
          </cell>
          <cell r="G38">
            <v>6800</v>
          </cell>
        </row>
        <row r="39">
          <cell r="F39">
            <v>11000</v>
          </cell>
          <cell r="G39">
            <v>11000</v>
          </cell>
        </row>
        <row r="40">
          <cell r="F40">
            <v>0</v>
          </cell>
          <cell r="G40">
            <v>0</v>
          </cell>
        </row>
        <row r="41">
          <cell r="F41">
            <v>500</v>
          </cell>
          <cell r="G41">
            <v>500</v>
          </cell>
        </row>
        <row r="42">
          <cell r="F42">
            <v>0</v>
          </cell>
          <cell r="G42">
            <v>0</v>
          </cell>
        </row>
        <row r="43">
          <cell r="F43">
            <v>0</v>
          </cell>
          <cell r="G43">
            <v>0</v>
          </cell>
        </row>
        <row r="44">
          <cell r="F44">
            <v>7500</v>
          </cell>
          <cell r="G44">
            <v>0</v>
          </cell>
        </row>
        <row r="45">
          <cell r="F45">
            <v>1750</v>
          </cell>
          <cell r="G45">
            <v>1750</v>
          </cell>
        </row>
        <row r="46">
          <cell r="F46">
            <v>1500</v>
          </cell>
          <cell r="G46">
            <v>1500</v>
          </cell>
        </row>
        <row r="47">
          <cell r="F47">
            <v>0</v>
          </cell>
          <cell r="G47">
            <v>500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8500</v>
          </cell>
          <cell r="G52">
            <v>8500</v>
          </cell>
        </row>
        <row r="53">
          <cell r="F53">
            <v>0</v>
          </cell>
          <cell r="G53">
            <v>0</v>
          </cell>
        </row>
        <row r="54">
          <cell r="F54">
            <v>6000</v>
          </cell>
          <cell r="G54">
            <v>0</v>
          </cell>
        </row>
        <row r="57">
          <cell r="F57">
            <v>9000</v>
          </cell>
          <cell r="G57">
            <v>9000</v>
          </cell>
        </row>
        <row r="58">
          <cell r="F58">
            <v>1500</v>
          </cell>
          <cell r="G58">
            <v>1500</v>
          </cell>
        </row>
        <row r="59">
          <cell r="F59">
            <v>4500</v>
          </cell>
          <cell r="G59">
            <v>4500</v>
          </cell>
        </row>
        <row r="60">
          <cell r="F60">
            <v>1500</v>
          </cell>
          <cell r="G60">
            <v>1500</v>
          </cell>
        </row>
        <row r="61">
          <cell r="F61">
            <v>0</v>
          </cell>
          <cell r="G61">
            <v>0</v>
          </cell>
        </row>
        <row r="62">
          <cell r="F62">
            <v>0</v>
          </cell>
          <cell r="G62">
            <v>0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17290</v>
          </cell>
        </row>
        <row r="65">
          <cell r="F65">
            <v>0</v>
          </cell>
          <cell r="G65">
            <v>1300</v>
          </cell>
        </row>
        <row r="66">
          <cell r="F66">
            <v>0</v>
          </cell>
          <cell r="G66">
            <v>8500</v>
          </cell>
        </row>
        <row r="67">
          <cell r="F67">
            <v>1000</v>
          </cell>
          <cell r="G67">
            <v>3000</v>
          </cell>
        </row>
        <row r="68">
          <cell r="F68">
            <v>0</v>
          </cell>
          <cell r="G68">
            <v>0</v>
          </cell>
        </row>
        <row r="70">
          <cell r="F70">
            <v>14400</v>
          </cell>
          <cell r="G70">
            <v>15229.5</v>
          </cell>
        </row>
        <row r="72">
          <cell r="F72">
            <v>3000</v>
          </cell>
          <cell r="G72">
            <v>3000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CFD93-21DE-476D-9BC7-AFAF8C4BE454}">
  <sheetPr codeName="Sheet3">
    <tabColor rgb="FF00B0F0"/>
  </sheetPr>
  <dimension ref="A1:J54"/>
  <sheetViews>
    <sheetView showGridLines="0" showZeros="0" tabSelected="1" workbookViewId="0">
      <selection activeCell="D14" sqref="D14"/>
    </sheetView>
  </sheetViews>
  <sheetFormatPr defaultColWidth="8.84375" defaultRowHeight="12.9"/>
  <cols>
    <col min="1" max="2" width="8.84375" style="1"/>
    <col min="3" max="3" width="16.15234375" style="1" bestFit="1" customWidth="1"/>
    <col min="4" max="4" width="9.84375" style="1" bestFit="1" customWidth="1"/>
    <col min="5" max="5" width="8.84375" style="1"/>
    <col min="6" max="6" width="10.421875" style="1" bestFit="1" customWidth="1"/>
    <col min="7" max="16384" width="8.84375" style="1"/>
  </cols>
  <sheetData>
    <row r="1" spans="1:10" ht="13.1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2"/>
    </row>
    <row r="2" spans="1:10" ht="13.5" thickBot="1">
      <c r="A2" s="2"/>
      <c r="J2" s="3"/>
    </row>
    <row r="3" spans="1:10" ht="13.1">
      <c r="A3" s="68" t="s">
        <v>1</v>
      </c>
      <c r="B3" s="69"/>
      <c r="C3" s="69"/>
      <c r="H3" s="46">
        <v>1</v>
      </c>
      <c r="I3" s="47"/>
      <c r="J3" s="3"/>
    </row>
    <row r="4" spans="1:10" ht="13.1">
      <c r="A4" s="4"/>
      <c r="B4" s="5"/>
      <c r="C4" s="5"/>
      <c r="D4" s="6" t="s">
        <v>2</v>
      </c>
      <c r="E4" s="6" t="s">
        <v>3</v>
      </c>
      <c r="F4" s="6" t="s">
        <v>4</v>
      </c>
      <c r="H4" s="48"/>
      <c r="I4" s="49"/>
      <c r="J4" s="3"/>
    </row>
    <row r="5" spans="1:10" ht="14.6">
      <c r="A5" s="2"/>
      <c r="B5" s="45" t="s">
        <v>5</v>
      </c>
      <c r="C5" s="45"/>
      <c r="D5" s="8">
        <v>41.94</v>
      </c>
      <c r="E5" s="30">
        <v>5.2</v>
      </c>
      <c r="F5" s="9">
        <f>E5*D5</f>
        <v>218.08799999999999</v>
      </c>
      <c r="G5" s="73" t="s">
        <v>60</v>
      </c>
      <c r="H5" s="48"/>
      <c r="I5" s="49"/>
      <c r="J5" s="3"/>
    </row>
    <row r="6" spans="1:10" ht="14.6">
      <c r="A6" s="2"/>
      <c r="B6" s="45" t="s">
        <v>6</v>
      </c>
      <c r="C6" s="45"/>
      <c r="D6" s="8">
        <v>59.43</v>
      </c>
      <c r="E6" s="30">
        <v>5.2</v>
      </c>
      <c r="F6" s="9">
        <f t="shared" ref="F6:F7" si="0">E6*D6</f>
        <v>309.036</v>
      </c>
      <c r="G6" s="1" t="str">
        <f>G5</f>
        <v>bbl</v>
      </c>
      <c r="H6" s="48"/>
      <c r="I6" s="49"/>
      <c r="J6" s="3"/>
    </row>
    <row r="7" spans="1:10" ht="14.6">
      <c r="A7" s="2"/>
      <c r="B7" s="45" t="s">
        <v>7</v>
      </c>
      <c r="C7" s="45"/>
      <c r="D7" s="8">
        <v>40</v>
      </c>
      <c r="E7" s="30">
        <v>1.8</v>
      </c>
      <c r="F7" s="10">
        <f t="shared" si="0"/>
        <v>72</v>
      </c>
      <c r="G7" s="1" t="str">
        <f>G6</f>
        <v>bbl</v>
      </c>
      <c r="H7" s="48"/>
      <c r="I7" s="49"/>
      <c r="J7" s="3"/>
    </row>
    <row r="8" spans="1:10" ht="13.75" thickBot="1">
      <c r="A8" s="2"/>
      <c r="D8" s="62" t="s">
        <v>8</v>
      </c>
      <c r="E8" s="62"/>
      <c r="F8" s="12">
        <f>SUM(F5:F7)</f>
        <v>599.12400000000002</v>
      </c>
      <c r="G8" s="1" t="str">
        <f>G7</f>
        <v>bbl</v>
      </c>
      <c r="H8" s="48"/>
      <c r="I8" s="49"/>
      <c r="J8" s="3"/>
    </row>
    <row r="9" spans="1:10" ht="14.15" thickTop="1" thickBot="1">
      <c r="A9" s="2"/>
      <c r="H9" s="63"/>
      <c r="I9" s="52"/>
      <c r="J9" s="3"/>
    </row>
    <row r="10" spans="1:10" ht="13.5" thickBot="1">
      <c r="A10" s="2"/>
      <c r="J10" s="3"/>
    </row>
    <row r="11" spans="1:10" ht="13.1">
      <c r="A11" s="68" t="s">
        <v>9</v>
      </c>
      <c r="B11" s="69"/>
      <c r="C11" s="69"/>
      <c r="H11" s="46">
        <v>2</v>
      </c>
      <c r="I11" s="47"/>
      <c r="J11" s="3"/>
    </row>
    <row r="12" spans="1:10" ht="13.1">
      <c r="A12" s="2"/>
      <c r="B12" s="5"/>
      <c r="C12" s="5"/>
      <c r="D12" s="6" t="s">
        <v>2</v>
      </c>
      <c r="E12" s="6" t="s">
        <v>3</v>
      </c>
      <c r="F12" s="6" t="s">
        <v>4</v>
      </c>
      <c r="H12" s="48"/>
      <c r="I12" s="49"/>
      <c r="J12" s="3"/>
    </row>
    <row r="13" spans="1:10" ht="14.6">
      <c r="A13" s="2"/>
      <c r="B13" s="45" t="s">
        <v>5</v>
      </c>
      <c r="C13" s="45"/>
      <c r="D13" s="8">
        <v>105</v>
      </c>
      <c r="E13" s="30">
        <v>5.2</v>
      </c>
      <c r="F13" s="9">
        <f>E13*D13</f>
        <v>546</v>
      </c>
      <c r="G13" s="1" t="str">
        <f>G5</f>
        <v>bbl</v>
      </c>
      <c r="H13" s="48"/>
      <c r="I13" s="49"/>
      <c r="J13" s="3"/>
    </row>
    <row r="14" spans="1:10" ht="14.6">
      <c r="A14" s="2"/>
      <c r="B14" s="45" t="s">
        <v>6</v>
      </c>
      <c r="C14" s="45"/>
      <c r="D14" s="8"/>
      <c r="E14" s="30">
        <v>5.2</v>
      </c>
      <c r="F14" s="9">
        <f t="shared" ref="F14:F15" si="1">E14*D14</f>
        <v>0</v>
      </c>
      <c r="G14" s="1" t="str">
        <f>G13</f>
        <v>bbl</v>
      </c>
      <c r="H14" s="48"/>
      <c r="I14" s="49"/>
      <c r="J14" s="3"/>
    </row>
    <row r="15" spans="1:10" ht="14.6">
      <c r="A15" s="2"/>
      <c r="B15" s="45" t="s">
        <v>7</v>
      </c>
      <c r="C15" s="45"/>
      <c r="D15" s="8"/>
      <c r="E15" s="30">
        <v>1.8</v>
      </c>
      <c r="F15" s="10">
        <f t="shared" si="1"/>
        <v>0</v>
      </c>
      <c r="G15" s="1" t="str">
        <f>G14</f>
        <v>bbl</v>
      </c>
      <c r="H15" s="48"/>
      <c r="I15" s="49"/>
      <c r="J15" s="3"/>
    </row>
    <row r="16" spans="1:10" ht="13.75" thickBot="1">
      <c r="A16" s="2"/>
      <c r="D16" s="62" t="s">
        <v>8</v>
      </c>
      <c r="E16" s="62"/>
      <c r="F16" s="12">
        <f>SUM(F13:F15)</f>
        <v>546</v>
      </c>
      <c r="G16" s="1" t="str">
        <f>G15</f>
        <v>bbl</v>
      </c>
      <c r="H16" s="48"/>
      <c r="I16" s="49"/>
      <c r="J16" s="3"/>
    </row>
    <row r="17" spans="1:10" ht="14.15" thickTop="1" thickBot="1">
      <c r="A17" s="2"/>
      <c r="H17" s="63"/>
      <c r="I17" s="52"/>
      <c r="J17" s="3"/>
    </row>
    <row r="18" spans="1:10" ht="13.1">
      <c r="A18" s="60" t="s">
        <v>10</v>
      </c>
      <c r="B18" s="61"/>
      <c r="C18" s="61"/>
      <c r="J18" s="3"/>
    </row>
    <row r="19" spans="1:10">
      <c r="A19" s="2"/>
      <c r="J19" s="3"/>
    </row>
    <row r="20" spans="1:10" ht="14.6">
      <c r="A20" s="2"/>
      <c r="C20" s="1" t="s">
        <v>11</v>
      </c>
      <c r="F20" s="9">
        <f>F8</f>
        <v>599.12400000000002</v>
      </c>
      <c r="G20" s="1" t="str">
        <f>G13</f>
        <v>bbl</v>
      </c>
      <c r="J20" s="3"/>
    </row>
    <row r="21" spans="1:10" ht="14.6">
      <c r="A21" s="2"/>
      <c r="C21" s="1" t="s">
        <v>12</v>
      </c>
      <c r="F21" s="10">
        <f>F16</f>
        <v>546</v>
      </c>
      <c r="G21" s="1" t="str">
        <f>G20</f>
        <v>bbl</v>
      </c>
      <c r="J21" s="3"/>
    </row>
    <row r="22" spans="1:10" ht="13.75" thickBot="1">
      <c r="A22" s="2"/>
      <c r="D22" s="62" t="s">
        <v>13</v>
      </c>
      <c r="E22" s="62"/>
      <c r="F22" s="13">
        <f>F20-F21</f>
        <v>53.124000000000024</v>
      </c>
      <c r="G22" s="1" t="str">
        <f>G21</f>
        <v>bbl</v>
      </c>
      <c r="J22" s="3"/>
    </row>
    <row r="23" spans="1:10" ht="14.6">
      <c r="A23" s="2"/>
      <c r="F23" s="9"/>
      <c r="H23" s="46">
        <v>3</v>
      </c>
      <c r="I23" s="47"/>
      <c r="J23" s="3"/>
    </row>
    <row r="24" spans="1:10" ht="14.6">
      <c r="A24" s="2"/>
      <c r="C24" s="1" t="s">
        <v>52</v>
      </c>
      <c r="F24" s="155">
        <f>'Load Fluid In, Out'!I35+'Load Fluid In, Out'!S35+'Load Fluid In, Out'!AC35</f>
        <v>0</v>
      </c>
      <c r="G24" s="1" t="str">
        <f>G22</f>
        <v>bbl</v>
      </c>
      <c r="H24" s="48"/>
      <c r="I24" s="49"/>
      <c r="J24" s="3"/>
    </row>
    <row r="25" spans="1:10" ht="15.25" thickBot="1">
      <c r="A25" s="2"/>
      <c r="C25" s="1" t="s">
        <v>14</v>
      </c>
      <c r="F25" s="155">
        <f>'Load Fluid In, Out'!I20+'Load Fluid In, Out'!S20+'Load Fluid In, Out'!AC20</f>
        <v>0</v>
      </c>
      <c r="G25" s="1" t="str">
        <f>G24</f>
        <v>bbl</v>
      </c>
      <c r="H25" s="48"/>
      <c r="I25" s="49"/>
      <c r="J25" s="3"/>
    </row>
    <row r="26" spans="1:10" ht="14.6">
      <c r="A26" s="2"/>
      <c r="D26" s="64" t="s">
        <v>15</v>
      </c>
      <c r="E26" s="65"/>
      <c r="F26" s="14">
        <f>F22+F25-F24</f>
        <v>53.124000000000024</v>
      </c>
      <c r="G26" s="1" t="str">
        <f>G25</f>
        <v>bbl</v>
      </c>
      <c r="H26" s="48"/>
      <c r="I26" s="49"/>
      <c r="J26" s="3"/>
    </row>
    <row r="27" spans="1:10" ht="14.6">
      <c r="A27" s="2"/>
      <c r="D27" s="15" t="s">
        <v>16</v>
      </c>
      <c r="E27" s="16">
        <v>24</v>
      </c>
      <c r="F27" s="17">
        <f>F26/E27</f>
        <v>2.2135000000000011</v>
      </c>
      <c r="G27" s="1" t="str">
        <f>G26</f>
        <v>bbl</v>
      </c>
      <c r="H27" s="48"/>
      <c r="I27" s="49"/>
      <c r="J27" s="3"/>
    </row>
    <row r="28" spans="1:10" ht="13.75" thickBot="1">
      <c r="A28" s="2"/>
      <c r="D28" s="56" t="s">
        <v>17</v>
      </c>
      <c r="E28" s="57"/>
      <c r="F28" s="18">
        <f>F27/60</f>
        <v>3.6891666666666684E-2</v>
      </c>
      <c r="G28" s="1" t="str">
        <f>G27</f>
        <v>bbl</v>
      </c>
      <c r="H28" s="48"/>
      <c r="I28" s="49"/>
      <c r="J28" s="3"/>
    </row>
    <row r="29" spans="1:10" ht="13.5" thickBot="1">
      <c r="A29" s="2"/>
      <c r="H29" s="48"/>
      <c r="I29" s="49"/>
      <c r="J29" s="3"/>
    </row>
    <row r="30" spans="1:10" ht="13.75" thickBot="1">
      <c r="A30" s="66" t="s">
        <v>18</v>
      </c>
      <c r="B30" s="67"/>
      <c r="C30" s="67"/>
      <c r="D30" s="19"/>
      <c r="E30" s="19"/>
      <c r="F30" s="19"/>
      <c r="G30" s="19"/>
      <c r="H30" s="63"/>
      <c r="I30" s="52"/>
      <c r="J30" s="3"/>
    </row>
    <row r="31" spans="1:10" ht="13.5" thickBot="1">
      <c r="A31" s="2"/>
      <c r="H31" s="46">
        <v>4</v>
      </c>
      <c r="I31" s="47"/>
      <c r="J31" s="3"/>
    </row>
    <row r="32" spans="1:10">
      <c r="A32" s="2"/>
      <c r="C32" s="53" t="s">
        <v>32</v>
      </c>
      <c r="D32" s="54"/>
      <c r="E32" s="54"/>
      <c r="F32" s="20">
        <v>0</v>
      </c>
      <c r="G32" s="1" t="str">
        <f>G24</f>
        <v>bbl</v>
      </c>
      <c r="H32" s="48"/>
      <c r="I32" s="49"/>
      <c r="J32" s="3"/>
    </row>
    <row r="33" spans="1:10">
      <c r="A33" s="2"/>
      <c r="C33" s="55" t="s">
        <v>19</v>
      </c>
      <c r="D33" s="45"/>
      <c r="E33" s="45"/>
      <c r="F33" s="21">
        <f>F32/E27</f>
        <v>0</v>
      </c>
      <c r="G33" s="1" t="str">
        <f>G32</f>
        <v>bbl</v>
      </c>
      <c r="H33" s="48"/>
      <c r="I33" s="49"/>
      <c r="J33" s="3"/>
    </row>
    <row r="34" spans="1:10" ht="13.75" thickBot="1">
      <c r="A34" s="2"/>
      <c r="C34" s="56" t="s">
        <v>20</v>
      </c>
      <c r="D34" s="57"/>
      <c r="E34" s="57"/>
      <c r="F34" s="22">
        <f>F33/60</f>
        <v>0</v>
      </c>
      <c r="G34" s="1" t="str">
        <f>G33</f>
        <v>bbl</v>
      </c>
      <c r="H34" s="48"/>
      <c r="I34" s="49"/>
      <c r="J34" s="3"/>
    </row>
    <row r="35" spans="1:10" ht="13.5" thickBot="1">
      <c r="A35" s="23"/>
      <c r="B35" s="24"/>
      <c r="C35" s="24"/>
      <c r="D35" s="24"/>
      <c r="E35" s="24"/>
      <c r="F35" s="24"/>
      <c r="G35" s="24"/>
      <c r="H35" s="48"/>
      <c r="I35" s="49"/>
      <c r="J35" s="3"/>
    </row>
    <row r="36" spans="1:10">
      <c r="A36" s="25"/>
      <c r="B36" s="19"/>
      <c r="C36" s="19"/>
      <c r="D36" s="19"/>
      <c r="E36" s="19"/>
      <c r="F36" s="19"/>
      <c r="G36" s="26"/>
      <c r="H36" s="50"/>
      <c r="I36" s="49"/>
      <c r="J36" s="3"/>
    </row>
    <row r="37" spans="1:10" ht="13.5" thickBot="1">
      <c r="A37" s="2"/>
      <c r="G37" s="3"/>
      <c r="H37" s="51"/>
      <c r="I37" s="52"/>
      <c r="J37" s="3"/>
    </row>
    <row r="38" spans="1:10" ht="13.5" thickBot="1">
      <c r="A38" s="23"/>
      <c r="B38" s="24"/>
      <c r="C38" s="24"/>
      <c r="D38" s="24"/>
      <c r="E38" s="24"/>
      <c r="F38" s="24"/>
      <c r="G38" s="27"/>
      <c r="J38" s="3"/>
    </row>
    <row r="39" spans="1:10" ht="13.1">
      <c r="A39" s="58" t="s">
        <v>21</v>
      </c>
      <c r="B39" s="59"/>
      <c r="C39" s="59"/>
      <c r="D39" s="19"/>
      <c r="E39" s="19"/>
      <c r="F39" s="19"/>
      <c r="G39" s="26"/>
      <c r="J39" s="3"/>
    </row>
    <row r="40" spans="1:10">
      <c r="A40" s="2"/>
      <c r="G40" s="3"/>
      <c r="J40" s="3"/>
    </row>
    <row r="41" spans="1:10">
      <c r="A41" s="2"/>
      <c r="B41" s="45" t="s">
        <v>22</v>
      </c>
      <c r="C41" s="45"/>
      <c r="D41" s="45"/>
      <c r="E41" s="28">
        <f>F16</f>
        <v>546</v>
      </c>
      <c r="F41" s="1" t="str">
        <f>G34</f>
        <v>bbl</v>
      </c>
      <c r="G41" s="3"/>
      <c r="J41" s="3"/>
    </row>
    <row r="42" spans="1:10" ht="13.5" thickBot="1">
      <c r="A42" s="2"/>
      <c r="B42" s="45" t="s">
        <v>23</v>
      </c>
      <c r="C42" s="45"/>
      <c r="D42" s="45"/>
      <c r="E42" s="28">
        <f>F28*60</f>
        <v>2.2135000000000011</v>
      </c>
      <c r="F42" s="1" t="str">
        <f>G34</f>
        <v>bbl</v>
      </c>
      <c r="G42" s="3"/>
      <c r="J42" s="3"/>
    </row>
    <row r="43" spans="1:10" ht="13.75" thickBot="1">
      <c r="A43" s="2"/>
      <c r="B43" s="45" t="s">
        <v>24</v>
      </c>
      <c r="C43" s="45"/>
      <c r="D43" s="45"/>
      <c r="E43" s="29">
        <f>IF(E41=0,"No Data",E41/E42)</f>
        <v>246.66817257736602</v>
      </c>
      <c r="G43" s="3"/>
      <c r="J43" s="3"/>
    </row>
    <row r="44" spans="1:10" ht="13.5" thickBot="1">
      <c r="A44" s="2"/>
      <c r="B44" s="45" t="s">
        <v>25</v>
      </c>
      <c r="C44" s="45"/>
      <c r="D44" s="45"/>
      <c r="E44" s="30">
        <v>87.9</v>
      </c>
      <c r="F44" s="1" t="s">
        <v>26</v>
      </c>
      <c r="G44" s="3"/>
      <c r="J44" s="3"/>
    </row>
    <row r="45" spans="1:10" ht="13.1">
      <c r="A45" s="2"/>
      <c r="B45" s="45" t="s">
        <v>27</v>
      </c>
      <c r="C45" s="45"/>
      <c r="D45" s="45"/>
      <c r="E45" s="31">
        <v>20000</v>
      </c>
      <c r="F45" s="32" t="s">
        <v>28</v>
      </c>
      <c r="G45" s="32" t="s">
        <v>29</v>
      </c>
      <c r="J45" s="3"/>
    </row>
    <row r="46" spans="1:10" ht="13.75" thickBot="1">
      <c r="A46" s="2"/>
      <c r="B46" s="45" t="s">
        <v>30</v>
      </c>
      <c r="C46" s="45"/>
      <c r="D46" s="45"/>
      <c r="E46" s="31">
        <v>13100</v>
      </c>
      <c r="F46" s="33">
        <v>0.99930555555555556</v>
      </c>
      <c r="G46" s="34">
        <v>45184</v>
      </c>
      <c r="J46" s="3"/>
    </row>
    <row r="47" spans="1:10" ht="13.75" thickBot="1">
      <c r="A47" s="2"/>
      <c r="B47" s="45" t="s">
        <v>31</v>
      </c>
      <c r="C47" s="45"/>
      <c r="D47" s="45"/>
      <c r="E47" s="35">
        <f>IF(E44=0,"No Data",(E45-E46)/E44)</f>
        <v>78.498293515358355</v>
      </c>
      <c r="G47" s="3"/>
      <c r="J47" s="3"/>
    </row>
    <row r="48" spans="1:10">
      <c r="A48" s="2"/>
      <c r="B48" s="7"/>
      <c r="C48" s="7"/>
      <c r="D48" s="7"/>
      <c r="E48" s="36"/>
      <c r="G48" s="3"/>
      <c r="J48" s="3"/>
    </row>
    <row r="49" spans="1:10">
      <c r="A49" s="2"/>
      <c r="B49" s="7"/>
      <c r="C49" s="7"/>
      <c r="D49" s="7"/>
      <c r="E49" s="36"/>
      <c r="G49" s="3"/>
      <c r="J49" s="3"/>
    </row>
    <row r="50" spans="1:10">
      <c r="A50" s="2"/>
      <c r="B50" s="7"/>
      <c r="C50" s="7"/>
      <c r="D50" s="7"/>
      <c r="E50" s="36"/>
      <c r="G50" s="3"/>
      <c r="J50" s="3"/>
    </row>
    <row r="51" spans="1:10" ht="13.5" thickBot="1">
      <c r="A51" s="2"/>
      <c r="B51" s="7"/>
      <c r="C51" s="7"/>
      <c r="D51" s="7"/>
      <c r="E51" s="36"/>
      <c r="G51" s="3"/>
      <c r="J51" s="3"/>
    </row>
    <row r="52" spans="1:10" ht="13.75" thickBot="1">
      <c r="A52" s="39" t="str">
        <f>IF(C52="Kiss my ass","Further instructions","Continue for:")</f>
        <v>Continue for:</v>
      </c>
      <c r="B52" s="40"/>
      <c r="C52" s="37">
        <f>IF(E43="No Data","NONE",E47-E43)</f>
        <v>-168.16987906200768</v>
      </c>
      <c r="D52" s="41" t="str">
        <f>IF(C52="NONE","No Further Actions","Hours, then RELEASE TRUCKS")</f>
        <v>Hours, then RELEASE TRUCKS</v>
      </c>
      <c r="E52" s="41"/>
      <c r="F52" s="42"/>
      <c r="G52" s="3"/>
      <c r="J52" s="3"/>
    </row>
    <row r="53" spans="1:10" ht="13.15" customHeight="1">
      <c r="A53" s="43"/>
      <c r="B53" s="44"/>
      <c r="C53" s="38">
        <v>0</v>
      </c>
      <c r="G53" s="3"/>
      <c r="J53" s="3"/>
    </row>
    <row r="54" spans="1:10" ht="13.5" thickBot="1">
      <c r="A54" s="23"/>
      <c r="B54" s="24"/>
      <c r="C54" s="24"/>
      <c r="D54" s="24"/>
      <c r="E54" s="24"/>
      <c r="F54" s="24"/>
      <c r="G54" s="27"/>
      <c r="H54" s="24"/>
      <c r="I54" s="24"/>
      <c r="J54" s="27"/>
    </row>
  </sheetData>
  <sheetProtection sheet="1" objects="1" formatCells="0" formatColumns="0" formatRows="0" insertColumns="0" insertRows="0" deleteColumns="0" deleteRows="0" selectLockedCells="1" sort="0"/>
  <mergeCells count="34">
    <mergeCell ref="A1:J1"/>
    <mergeCell ref="A3:C3"/>
    <mergeCell ref="H3:I9"/>
    <mergeCell ref="B5:C5"/>
    <mergeCell ref="B6:C6"/>
    <mergeCell ref="B7:C7"/>
    <mergeCell ref="D8:E8"/>
    <mergeCell ref="A11:C11"/>
    <mergeCell ref="H11:I17"/>
    <mergeCell ref="B13:C13"/>
    <mergeCell ref="B14:C14"/>
    <mergeCell ref="B15:C15"/>
    <mergeCell ref="D16:E16"/>
    <mergeCell ref="B41:D41"/>
    <mergeCell ref="A18:C18"/>
    <mergeCell ref="D22:E22"/>
    <mergeCell ref="H23:I30"/>
    <mergeCell ref="D26:E26"/>
    <mergeCell ref="D28:E28"/>
    <mergeCell ref="A30:C30"/>
    <mergeCell ref="H31:I37"/>
    <mergeCell ref="C32:E32"/>
    <mergeCell ref="C33:E33"/>
    <mergeCell ref="C34:E34"/>
    <mergeCell ref="A39:C39"/>
    <mergeCell ref="A52:B52"/>
    <mergeCell ref="D52:F52"/>
    <mergeCell ref="A53:B53"/>
    <mergeCell ref="B42:D42"/>
    <mergeCell ref="B43:D43"/>
    <mergeCell ref="B44:D44"/>
    <mergeCell ref="B45:D45"/>
    <mergeCell ref="B46:D46"/>
    <mergeCell ref="B47:D47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615979-3B04-4882-8D78-78BD695A7132}">
          <x14:formula1>
            <xm:f>'Data Validation '!$C$2:$D$2</xm:f>
          </x14:formula1>
          <xm:sqref>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9C8B3-3C24-4910-8B4A-1131A5F31938}">
  <sheetPr codeName="Sheet27"/>
  <dimension ref="A1:AD89"/>
  <sheetViews>
    <sheetView showGridLines="0" showZeros="0" workbookViewId="0">
      <selection activeCell="D25" sqref="D25"/>
    </sheetView>
  </sheetViews>
  <sheetFormatPr defaultRowHeight="12.9"/>
  <cols>
    <col min="1" max="16384" width="8.921875" style="1"/>
  </cols>
  <sheetData>
    <row r="1" spans="1:30">
      <c r="A1" s="25"/>
      <c r="B1" s="19"/>
      <c r="C1" s="74" t="s">
        <v>33</v>
      </c>
      <c r="D1" s="74"/>
      <c r="E1" s="74"/>
      <c r="F1" s="74"/>
      <c r="G1" s="74"/>
      <c r="H1" s="74"/>
      <c r="I1" s="19"/>
      <c r="J1" s="26"/>
      <c r="K1" s="25"/>
      <c r="L1" s="19"/>
      <c r="M1" s="74" t="s">
        <v>33</v>
      </c>
      <c r="N1" s="74"/>
      <c r="O1" s="74"/>
      <c r="P1" s="74"/>
      <c r="Q1" s="74"/>
      <c r="R1" s="74"/>
      <c r="S1" s="19"/>
      <c r="T1" s="26"/>
      <c r="U1" s="25"/>
      <c r="V1" s="19"/>
      <c r="W1" s="74" t="s">
        <v>33</v>
      </c>
      <c r="X1" s="74"/>
      <c r="Y1" s="74"/>
      <c r="Z1" s="74"/>
      <c r="AA1" s="74"/>
      <c r="AB1" s="74"/>
      <c r="AC1" s="19"/>
      <c r="AD1" s="26"/>
    </row>
    <row r="2" spans="1:30">
      <c r="A2" s="2"/>
      <c r="C2" s="62"/>
      <c r="D2" s="62"/>
      <c r="E2" s="62"/>
      <c r="F2" s="62"/>
      <c r="G2" s="62"/>
      <c r="H2" s="62"/>
      <c r="J2" s="3"/>
      <c r="K2" s="2"/>
      <c r="M2" s="62"/>
      <c r="N2" s="62"/>
      <c r="O2" s="62"/>
      <c r="P2" s="62"/>
      <c r="Q2" s="62"/>
      <c r="R2" s="62"/>
      <c r="T2" s="3"/>
      <c r="U2" s="2"/>
      <c r="W2" s="62"/>
      <c r="X2" s="62"/>
      <c r="Y2" s="62"/>
      <c r="Z2" s="62"/>
      <c r="AA2" s="62"/>
      <c r="AB2" s="62"/>
      <c r="AD2" s="3"/>
    </row>
    <row r="3" spans="1:30" ht="13.1">
      <c r="A3" s="75"/>
      <c r="B3" s="76"/>
      <c r="C3" s="76"/>
      <c r="D3" s="76"/>
      <c r="E3" s="76"/>
      <c r="F3" s="76"/>
      <c r="G3" s="76"/>
      <c r="H3" s="76"/>
      <c r="I3" s="76"/>
      <c r="J3" s="77"/>
      <c r="K3" s="75"/>
      <c r="L3" s="76"/>
      <c r="M3" s="76"/>
      <c r="N3" s="76"/>
      <c r="O3" s="76"/>
      <c r="P3" s="76"/>
      <c r="Q3" s="76"/>
      <c r="R3" s="76"/>
      <c r="S3" s="76"/>
      <c r="T3" s="77"/>
      <c r="U3" s="75"/>
      <c r="V3" s="76"/>
      <c r="W3" s="76"/>
      <c r="X3" s="76"/>
      <c r="Y3" s="76"/>
      <c r="Z3" s="76"/>
      <c r="AA3" s="76"/>
      <c r="AB3" s="76"/>
      <c r="AC3" s="76"/>
      <c r="AD3" s="77"/>
    </row>
    <row r="4" spans="1:30" ht="13.1">
      <c r="A4" s="75"/>
      <c r="B4" s="78">
        <f>'[5]Daily Load'!O531</f>
        <v>0</v>
      </c>
      <c r="C4" s="76"/>
      <c r="D4" s="76"/>
      <c r="E4" s="76"/>
      <c r="F4" s="76"/>
      <c r="G4" s="76"/>
      <c r="H4" s="76"/>
      <c r="I4" s="76"/>
      <c r="J4" s="77"/>
      <c r="K4" s="75"/>
      <c r="L4" s="78">
        <f>'[5]Daily Load'!U531</f>
        <v>0</v>
      </c>
      <c r="M4" s="76"/>
      <c r="N4" s="76"/>
      <c r="O4" s="76"/>
      <c r="P4" s="76"/>
      <c r="Q4" s="76"/>
      <c r="R4" s="76"/>
      <c r="S4" s="76"/>
      <c r="T4" s="77"/>
      <c r="U4" s="75"/>
      <c r="V4" s="78">
        <f>[5]Summary!H32</f>
        <v>0</v>
      </c>
      <c r="W4" s="76"/>
      <c r="X4" s="76"/>
      <c r="Y4" s="76"/>
      <c r="Z4" s="76"/>
      <c r="AA4" s="76"/>
      <c r="AB4" s="76"/>
      <c r="AC4" s="76"/>
      <c r="AD4" s="77"/>
    </row>
    <row r="5" spans="1:30" ht="13.1">
      <c r="A5" s="75"/>
      <c r="B5" s="76" t="s">
        <v>34</v>
      </c>
      <c r="C5" s="178"/>
      <c r="D5" s="178"/>
      <c r="E5" s="178"/>
      <c r="F5" s="178"/>
      <c r="G5" s="178"/>
      <c r="H5" s="76" t="s">
        <v>35</v>
      </c>
      <c r="I5" s="156"/>
      <c r="J5" s="157"/>
      <c r="K5" s="75"/>
      <c r="L5" s="76" t="s">
        <v>34</v>
      </c>
      <c r="M5" s="127">
        <f>C5</f>
        <v>0</v>
      </c>
      <c r="N5" s="127"/>
      <c r="O5" s="127"/>
      <c r="P5" s="127"/>
      <c r="Q5" s="127"/>
      <c r="R5" s="76" t="s">
        <v>35</v>
      </c>
      <c r="S5" s="156"/>
      <c r="T5" s="157"/>
      <c r="U5" s="75"/>
      <c r="V5" s="76" t="s">
        <v>34</v>
      </c>
      <c r="W5" s="127">
        <f>M5</f>
        <v>0</v>
      </c>
      <c r="X5" s="127"/>
      <c r="Y5" s="127"/>
      <c r="Z5" s="127"/>
      <c r="AA5" s="127"/>
      <c r="AB5" s="76" t="s">
        <v>35</v>
      </c>
      <c r="AC5" s="156"/>
      <c r="AD5" s="157"/>
    </row>
    <row r="6" spans="1:30">
      <c r="A6" s="2"/>
      <c r="B6" s="79"/>
      <c r="C6" s="80"/>
      <c r="D6" s="81" t="s">
        <v>36</v>
      </c>
      <c r="E6" s="81"/>
      <c r="F6" s="81"/>
      <c r="G6" s="81"/>
      <c r="H6" s="80"/>
      <c r="I6" s="82"/>
      <c r="J6" s="3"/>
      <c r="K6" s="2"/>
      <c r="L6" s="79"/>
      <c r="M6" s="80"/>
      <c r="N6" s="81" t="s">
        <v>36</v>
      </c>
      <c r="O6" s="81"/>
      <c r="P6" s="81"/>
      <c r="Q6" s="81"/>
      <c r="R6" s="80"/>
      <c r="S6" s="82"/>
      <c r="T6" s="3"/>
      <c r="U6" s="2"/>
      <c r="V6" s="79"/>
      <c r="W6" s="80"/>
      <c r="X6" s="81" t="s">
        <v>36</v>
      </c>
      <c r="Y6" s="81"/>
      <c r="Z6" s="81"/>
      <c r="AA6" s="81"/>
      <c r="AB6" s="80"/>
      <c r="AC6" s="82"/>
      <c r="AD6" s="3"/>
    </row>
    <row r="7" spans="1:30">
      <c r="A7" s="2"/>
      <c r="B7" s="83"/>
      <c r="C7" s="84"/>
      <c r="D7" s="85"/>
      <c r="E7" s="85"/>
      <c r="F7" s="85"/>
      <c r="G7" s="85"/>
      <c r="H7" s="84"/>
      <c r="I7" s="86"/>
      <c r="J7" s="3"/>
      <c r="K7" s="2"/>
      <c r="L7" s="83"/>
      <c r="M7" s="84"/>
      <c r="N7" s="85"/>
      <c r="O7" s="85"/>
      <c r="P7" s="85"/>
      <c r="Q7" s="85"/>
      <c r="R7" s="84"/>
      <c r="S7" s="86"/>
      <c r="T7" s="3"/>
      <c r="U7" s="2"/>
      <c r="V7" s="83"/>
      <c r="W7" s="84"/>
      <c r="X7" s="85"/>
      <c r="Y7" s="85"/>
      <c r="Z7" s="85"/>
      <c r="AA7" s="85"/>
      <c r="AB7" s="84"/>
      <c r="AC7" s="86"/>
      <c r="AD7" s="3"/>
    </row>
    <row r="8" spans="1:30" ht="25.5" customHeight="1">
      <c r="A8" s="2"/>
      <c r="B8" s="87" t="s">
        <v>29</v>
      </c>
      <c r="C8" s="87" t="s">
        <v>37</v>
      </c>
      <c r="D8" s="88" t="s">
        <v>38</v>
      </c>
      <c r="E8" s="88"/>
      <c r="F8" s="88" t="s">
        <v>39</v>
      </c>
      <c r="G8" s="88"/>
      <c r="H8" s="87" t="s">
        <v>40</v>
      </c>
      <c r="I8" s="87" t="s">
        <v>41</v>
      </c>
      <c r="J8" s="3"/>
      <c r="K8" s="2"/>
      <c r="L8" s="87" t="s">
        <v>29</v>
      </c>
      <c r="M8" s="87" t="s">
        <v>37</v>
      </c>
      <c r="N8" s="88" t="s">
        <v>38</v>
      </c>
      <c r="O8" s="88"/>
      <c r="P8" s="88" t="s">
        <v>39</v>
      </c>
      <c r="Q8" s="88"/>
      <c r="R8" s="87" t="s">
        <v>40</v>
      </c>
      <c r="S8" s="87" t="s">
        <v>41</v>
      </c>
      <c r="T8" s="3"/>
      <c r="U8" s="2"/>
      <c r="V8" s="87" t="s">
        <v>29</v>
      </c>
      <c r="W8" s="87" t="s">
        <v>37</v>
      </c>
      <c r="X8" s="88" t="s">
        <v>38</v>
      </c>
      <c r="Y8" s="88"/>
      <c r="Z8" s="88" t="s">
        <v>39</v>
      </c>
      <c r="AA8" s="88"/>
      <c r="AB8" s="87" t="s">
        <v>40</v>
      </c>
      <c r="AC8" s="87" t="s">
        <v>41</v>
      </c>
      <c r="AD8" s="3"/>
    </row>
    <row r="9" spans="1:30">
      <c r="A9" s="2"/>
      <c r="B9" s="158">
        <v>0</v>
      </c>
      <c r="C9" s="159"/>
      <c r="D9" s="160"/>
      <c r="E9" s="161"/>
      <c r="F9" s="162"/>
      <c r="G9" s="161"/>
      <c r="H9" s="163"/>
      <c r="I9" s="164"/>
      <c r="J9" s="3"/>
      <c r="K9" s="2"/>
      <c r="L9" s="158">
        <v>0</v>
      </c>
      <c r="M9" s="159"/>
      <c r="N9" s="160"/>
      <c r="O9" s="161"/>
      <c r="P9" s="162"/>
      <c r="Q9" s="161"/>
      <c r="R9" s="163"/>
      <c r="S9" s="164"/>
      <c r="T9" s="3"/>
      <c r="U9" s="2"/>
      <c r="V9" s="158">
        <v>0</v>
      </c>
      <c r="W9" s="159"/>
      <c r="X9" s="160"/>
      <c r="Y9" s="161"/>
      <c r="Z9" s="162"/>
      <c r="AA9" s="161"/>
      <c r="AB9" s="163"/>
      <c r="AC9" s="164"/>
      <c r="AD9" s="3"/>
    </row>
    <row r="10" spans="1:30">
      <c r="A10" s="2"/>
      <c r="B10" s="165">
        <v>0</v>
      </c>
      <c r="C10" s="166"/>
      <c r="D10" s="73"/>
      <c r="E10" s="167"/>
      <c r="F10" s="168"/>
      <c r="G10" s="167"/>
      <c r="H10" s="169"/>
      <c r="I10" s="170"/>
      <c r="J10" s="3"/>
      <c r="K10" s="2"/>
      <c r="L10" s="165">
        <v>0</v>
      </c>
      <c r="M10" s="166"/>
      <c r="N10" s="73"/>
      <c r="O10" s="167"/>
      <c r="P10" s="168"/>
      <c r="Q10" s="167"/>
      <c r="R10" s="169"/>
      <c r="S10" s="170"/>
      <c r="T10" s="3"/>
      <c r="U10" s="2"/>
      <c r="V10" s="165">
        <v>0</v>
      </c>
      <c r="W10" s="166"/>
      <c r="X10" s="73"/>
      <c r="Y10" s="167"/>
      <c r="Z10" s="168"/>
      <c r="AA10" s="167"/>
      <c r="AB10" s="169"/>
      <c r="AC10" s="170"/>
      <c r="AD10" s="3"/>
    </row>
    <row r="11" spans="1:30">
      <c r="A11" s="2"/>
      <c r="B11" s="165">
        <v>0</v>
      </c>
      <c r="C11" s="166"/>
      <c r="D11" s="73"/>
      <c r="E11" s="167"/>
      <c r="F11" s="168"/>
      <c r="G11" s="167"/>
      <c r="H11" s="169"/>
      <c r="I11" s="170"/>
      <c r="J11" s="3"/>
      <c r="K11" s="2"/>
      <c r="L11" s="165">
        <v>0</v>
      </c>
      <c r="M11" s="166"/>
      <c r="N11" s="73"/>
      <c r="O11" s="167"/>
      <c r="P11" s="168"/>
      <c r="Q11" s="167"/>
      <c r="R11" s="169"/>
      <c r="S11" s="170"/>
      <c r="T11" s="3"/>
      <c r="U11" s="2"/>
      <c r="V11" s="165">
        <v>0</v>
      </c>
      <c r="W11" s="166"/>
      <c r="X11" s="73"/>
      <c r="Y11" s="167"/>
      <c r="Z11" s="168"/>
      <c r="AA11" s="167"/>
      <c r="AB11" s="169"/>
      <c r="AC11" s="170"/>
      <c r="AD11" s="3"/>
    </row>
    <row r="12" spans="1:30">
      <c r="A12" s="2"/>
      <c r="B12" s="165">
        <v>0</v>
      </c>
      <c r="C12" s="166"/>
      <c r="D12" s="73"/>
      <c r="E12" s="167"/>
      <c r="F12" s="168"/>
      <c r="G12" s="167"/>
      <c r="H12" s="169"/>
      <c r="I12" s="170"/>
      <c r="J12" s="3"/>
      <c r="K12" s="2"/>
      <c r="L12" s="165">
        <v>0</v>
      </c>
      <c r="M12" s="166"/>
      <c r="N12" s="73"/>
      <c r="O12" s="167"/>
      <c r="P12" s="168"/>
      <c r="Q12" s="167"/>
      <c r="R12" s="169"/>
      <c r="S12" s="170"/>
      <c r="T12" s="3"/>
      <c r="U12" s="2"/>
      <c r="V12" s="165">
        <v>0</v>
      </c>
      <c r="W12" s="166"/>
      <c r="X12" s="73"/>
      <c r="Y12" s="167"/>
      <c r="Z12" s="168"/>
      <c r="AA12" s="167"/>
      <c r="AB12" s="169"/>
      <c r="AC12" s="170"/>
      <c r="AD12" s="3"/>
    </row>
    <row r="13" spans="1:30">
      <c r="A13" s="2"/>
      <c r="B13" s="165">
        <v>0</v>
      </c>
      <c r="C13" s="166"/>
      <c r="D13" s="73"/>
      <c r="E13" s="167"/>
      <c r="F13" s="168"/>
      <c r="G13" s="167"/>
      <c r="H13" s="169"/>
      <c r="I13" s="170"/>
      <c r="J13" s="3"/>
      <c r="K13" s="2"/>
      <c r="L13" s="165">
        <v>0</v>
      </c>
      <c r="M13" s="166"/>
      <c r="N13" s="73"/>
      <c r="O13" s="167"/>
      <c r="P13" s="168"/>
      <c r="Q13" s="167"/>
      <c r="R13" s="169"/>
      <c r="S13" s="170"/>
      <c r="T13" s="3"/>
      <c r="U13" s="2"/>
      <c r="V13" s="165">
        <v>0</v>
      </c>
      <c r="W13" s="166"/>
      <c r="X13" s="73"/>
      <c r="Y13" s="167"/>
      <c r="Z13" s="168"/>
      <c r="AA13" s="167"/>
      <c r="AB13" s="169"/>
      <c r="AC13" s="170"/>
      <c r="AD13" s="3"/>
    </row>
    <row r="14" spans="1:30">
      <c r="A14" s="2"/>
      <c r="B14" s="165">
        <v>0</v>
      </c>
      <c r="C14" s="166"/>
      <c r="D14" s="73"/>
      <c r="E14" s="167"/>
      <c r="F14" s="168"/>
      <c r="G14" s="167"/>
      <c r="H14" s="169"/>
      <c r="I14" s="170"/>
      <c r="J14" s="3"/>
      <c r="K14" s="2"/>
      <c r="L14" s="165">
        <v>0</v>
      </c>
      <c r="M14" s="166"/>
      <c r="N14" s="73"/>
      <c r="O14" s="167"/>
      <c r="P14" s="168"/>
      <c r="Q14" s="167"/>
      <c r="R14" s="169"/>
      <c r="S14" s="170"/>
      <c r="T14" s="3"/>
      <c r="U14" s="2"/>
      <c r="V14" s="165">
        <v>0</v>
      </c>
      <c r="W14" s="166"/>
      <c r="X14" s="73"/>
      <c r="Y14" s="167"/>
      <c r="Z14" s="168"/>
      <c r="AA14" s="167"/>
      <c r="AB14" s="169"/>
      <c r="AC14" s="170"/>
      <c r="AD14" s="3"/>
    </row>
    <row r="15" spans="1:30">
      <c r="A15" s="2"/>
      <c r="B15" s="165">
        <v>0</v>
      </c>
      <c r="C15" s="166"/>
      <c r="D15" s="73"/>
      <c r="E15" s="167"/>
      <c r="F15" s="168"/>
      <c r="G15" s="167"/>
      <c r="H15" s="169"/>
      <c r="I15" s="170">
        <v>0</v>
      </c>
      <c r="J15" s="3"/>
      <c r="K15" s="2"/>
      <c r="L15" s="165">
        <v>0</v>
      </c>
      <c r="M15" s="166"/>
      <c r="N15" s="73"/>
      <c r="O15" s="167"/>
      <c r="P15" s="168"/>
      <c r="Q15" s="167"/>
      <c r="R15" s="169"/>
      <c r="S15" s="170">
        <v>0</v>
      </c>
      <c r="T15" s="3"/>
      <c r="U15" s="2"/>
      <c r="V15" s="165">
        <v>0</v>
      </c>
      <c r="W15" s="166"/>
      <c r="X15" s="73"/>
      <c r="Y15" s="167"/>
      <c r="Z15" s="168"/>
      <c r="AA15" s="167"/>
      <c r="AB15" s="169"/>
      <c r="AC15" s="170">
        <v>0</v>
      </c>
      <c r="AD15" s="3"/>
    </row>
    <row r="16" spans="1:30">
      <c r="A16" s="2"/>
      <c r="B16" s="165">
        <v>0</v>
      </c>
      <c r="C16" s="166"/>
      <c r="D16" s="73"/>
      <c r="E16" s="167"/>
      <c r="F16" s="168"/>
      <c r="G16" s="167"/>
      <c r="H16" s="169"/>
      <c r="I16" s="170"/>
      <c r="J16" s="3"/>
      <c r="K16" s="2"/>
      <c r="L16" s="165">
        <v>0</v>
      </c>
      <c r="M16" s="166"/>
      <c r="N16" s="73"/>
      <c r="O16" s="167"/>
      <c r="P16" s="168"/>
      <c r="Q16" s="167"/>
      <c r="R16" s="169"/>
      <c r="S16" s="170"/>
      <c r="T16" s="3"/>
      <c r="U16" s="2"/>
      <c r="V16" s="165">
        <v>0</v>
      </c>
      <c r="W16" s="166"/>
      <c r="X16" s="73"/>
      <c r="Y16" s="167"/>
      <c r="Z16" s="168"/>
      <c r="AA16" s="167"/>
      <c r="AB16" s="169"/>
      <c r="AC16" s="170"/>
      <c r="AD16" s="3"/>
    </row>
    <row r="17" spans="1:30">
      <c r="A17" s="2"/>
      <c r="B17" s="165">
        <v>0</v>
      </c>
      <c r="C17" s="166"/>
      <c r="D17" s="73"/>
      <c r="E17" s="167"/>
      <c r="F17" s="168"/>
      <c r="G17" s="167"/>
      <c r="H17" s="169"/>
      <c r="I17" s="170"/>
      <c r="J17" s="3"/>
      <c r="K17" s="2"/>
      <c r="L17" s="165">
        <v>0</v>
      </c>
      <c r="M17" s="166"/>
      <c r="N17" s="73"/>
      <c r="O17" s="167"/>
      <c r="P17" s="168"/>
      <c r="Q17" s="167"/>
      <c r="R17" s="169"/>
      <c r="S17" s="170"/>
      <c r="T17" s="3"/>
      <c r="U17" s="2"/>
      <c r="V17" s="165">
        <v>0</v>
      </c>
      <c r="W17" s="166"/>
      <c r="X17" s="73"/>
      <c r="Y17" s="167"/>
      <c r="Z17" s="168"/>
      <c r="AA17" s="167"/>
      <c r="AB17" s="169"/>
      <c r="AC17" s="170"/>
      <c r="AD17" s="3"/>
    </row>
    <row r="18" spans="1:30">
      <c r="A18" s="2"/>
      <c r="B18" s="165">
        <v>0</v>
      </c>
      <c r="C18" s="166"/>
      <c r="D18" s="73"/>
      <c r="E18" s="167"/>
      <c r="F18" s="168"/>
      <c r="G18" s="167"/>
      <c r="H18" s="169"/>
      <c r="I18" s="170"/>
      <c r="J18" s="3"/>
      <c r="K18" s="2"/>
      <c r="L18" s="165">
        <v>0</v>
      </c>
      <c r="M18" s="166"/>
      <c r="N18" s="73"/>
      <c r="O18" s="167"/>
      <c r="P18" s="168"/>
      <c r="Q18" s="167"/>
      <c r="R18" s="169"/>
      <c r="S18" s="170"/>
      <c r="T18" s="3"/>
      <c r="U18" s="2"/>
      <c r="V18" s="165">
        <v>0</v>
      </c>
      <c r="W18" s="166"/>
      <c r="X18" s="73"/>
      <c r="Y18" s="167"/>
      <c r="Z18" s="168"/>
      <c r="AA18" s="167"/>
      <c r="AB18" s="169"/>
      <c r="AC18" s="170"/>
      <c r="AD18" s="3"/>
    </row>
    <row r="19" spans="1:30">
      <c r="A19" s="2"/>
      <c r="B19" s="171"/>
      <c r="C19" s="172"/>
      <c r="D19" s="173"/>
      <c r="E19" s="174"/>
      <c r="F19" s="175"/>
      <c r="G19" s="174"/>
      <c r="H19" s="176"/>
      <c r="I19" s="177"/>
      <c r="J19" s="3"/>
      <c r="K19" s="2"/>
      <c r="L19" s="171"/>
      <c r="M19" s="172"/>
      <c r="N19" s="173"/>
      <c r="O19" s="174"/>
      <c r="P19" s="175"/>
      <c r="Q19" s="174"/>
      <c r="R19" s="176"/>
      <c r="S19" s="177"/>
      <c r="T19" s="3"/>
      <c r="U19" s="2"/>
      <c r="V19" s="171"/>
      <c r="W19" s="172"/>
      <c r="X19" s="173"/>
      <c r="Y19" s="174"/>
      <c r="Z19" s="175"/>
      <c r="AA19" s="174"/>
      <c r="AB19" s="176"/>
      <c r="AC19" s="177"/>
      <c r="AD19" s="3"/>
    </row>
    <row r="20" spans="1:30">
      <c r="A20" s="2"/>
      <c r="B20" s="89" t="str">
        <f>IF(I20&lt;&gt;('[5]Daily Load'!L534+'[5]Daily Load'!N534+'[5]Daily Load'!P534),"This total is DIFFERENT from total reported on rig reports"," ")</f>
        <v xml:space="preserve"> </v>
      </c>
      <c r="C20" s="90"/>
      <c r="D20" s="89"/>
      <c r="E20" s="89"/>
      <c r="F20" s="89"/>
      <c r="G20" s="89"/>
      <c r="H20" s="81" t="s">
        <v>8</v>
      </c>
      <c r="I20" s="91">
        <f>SUM(I9:I19)</f>
        <v>0</v>
      </c>
      <c r="J20" s="3"/>
      <c r="K20" s="2"/>
      <c r="L20" s="89" t="str">
        <f>IF(S20&lt;&gt;('[5]Daily Load'!R534+'[5]Daily Load'!T534+'[5]Daily Load'!V534),"This Total is DIFFERENT from total reported on rig reports"," ")</f>
        <v xml:space="preserve"> </v>
      </c>
      <c r="M20" s="89"/>
      <c r="N20" s="89"/>
      <c r="O20" s="89"/>
      <c r="P20" s="89"/>
      <c r="Q20" s="89"/>
      <c r="R20" s="81" t="s">
        <v>8</v>
      </c>
      <c r="S20" s="91">
        <f>SUM(S9:S19)</f>
        <v>0</v>
      </c>
      <c r="T20" s="3"/>
      <c r="U20" s="2"/>
      <c r="V20" s="89" t="str">
        <f>IF(AC20&lt;&gt;('[5]Daily Load'!X534+'[5]Daily Load'!Z534+'[5]Daily Load'!AB534),"This Total is DIFFERENT from total reported on rig reports"," ")</f>
        <v xml:space="preserve"> </v>
      </c>
      <c r="W20" s="89"/>
      <c r="X20" s="89"/>
      <c r="Y20" s="89"/>
      <c r="Z20" s="89"/>
      <c r="AA20" s="89"/>
      <c r="AB20" s="81" t="s">
        <v>8</v>
      </c>
      <c r="AC20" s="91">
        <f>SUM(AC9:AC19)</f>
        <v>0</v>
      </c>
      <c r="AD20" s="3"/>
    </row>
    <row r="21" spans="1:30">
      <c r="A21" s="2"/>
      <c r="B21" s="92"/>
      <c r="C21" s="92"/>
      <c r="D21" s="92"/>
      <c r="E21" s="92"/>
      <c r="F21" s="92"/>
      <c r="G21" s="92"/>
      <c r="H21" s="93"/>
      <c r="I21" s="94"/>
      <c r="J21" s="3"/>
      <c r="K21" s="2"/>
      <c r="L21" s="92"/>
      <c r="M21" s="92"/>
      <c r="N21" s="92"/>
      <c r="O21" s="92"/>
      <c r="P21" s="92"/>
      <c r="Q21" s="92"/>
      <c r="R21" s="93"/>
      <c r="S21" s="94"/>
      <c r="T21" s="3"/>
      <c r="U21" s="2"/>
      <c r="V21" s="92"/>
      <c r="W21" s="92"/>
      <c r="X21" s="92"/>
      <c r="Y21" s="92"/>
      <c r="Z21" s="92"/>
      <c r="AA21" s="92"/>
      <c r="AB21" s="93"/>
      <c r="AC21" s="94"/>
      <c r="AD21" s="3"/>
    </row>
    <row r="22" spans="1:30">
      <c r="A22" s="2"/>
      <c r="B22" s="79"/>
      <c r="C22" s="80"/>
      <c r="D22" s="81" t="s">
        <v>42</v>
      </c>
      <c r="E22" s="81"/>
      <c r="F22" s="81"/>
      <c r="G22" s="81"/>
      <c r="H22" s="80"/>
      <c r="I22" s="82"/>
      <c r="J22" s="3"/>
      <c r="K22" s="2"/>
      <c r="L22" s="79"/>
      <c r="M22" s="80"/>
      <c r="N22" s="81" t="s">
        <v>42</v>
      </c>
      <c r="O22" s="81"/>
      <c r="P22" s="81"/>
      <c r="Q22" s="81"/>
      <c r="R22" s="80"/>
      <c r="S22" s="82"/>
      <c r="T22" s="3"/>
      <c r="U22" s="2"/>
      <c r="V22" s="79"/>
      <c r="W22" s="80"/>
      <c r="X22" s="81" t="s">
        <v>42</v>
      </c>
      <c r="Y22" s="81"/>
      <c r="Z22" s="81"/>
      <c r="AA22" s="81"/>
      <c r="AB22" s="80"/>
      <c r="AC22" s="82"/>
      <c r="AD22" s="3"/>
    </row>
    <row r="23" spans="1:30">
      <c r="A23" s="2"/>
      <c r="B23" s="83"/>
      <c r="C23" s="84"/>
      <c r="D23" s="85"/>
      <c r="E23" s="85"/>
      <c r="F23" s="85"/>
      <c r="G23" s="85"/>
      <c r="H23" s="84"/>
      <c r="I23" s="86"/>
      <c r="J23" s="3"/>
      <c r="K23" s="2"/>
      <c r="L23" s="83"/>
      <c r="M23" s="84"/>
      <c r="N23" s="85"/>
      <c r="O23" s="85"/>
      <c r="P23" s="85"/>
      <c r="Q23" s="85"/>
      <c r="R23" s="84"/>
      <c r="S23" s="86"/>
      <c r="T23" s="3"/>
      <c r="U23" s="2"/>
      <c r="V23" s="83"/>
      <c r="W23" s="84"/>
      <c r="X23" s="85"/>
      <c r="Y23" s="85"/>
      <c r="Z23" s="85"/>
      <c r="AA23" s="85"/>
      <c r="AB23" s="84"/>
      <c r="AC23" s="86"/>
      <c r="AD23" s="3"/>
    </row>
    <row r="24" spans="1:30" ht="25.5" customHeight="1">
      <c r="A24" s="2"/>
      <c r="B24" s="87" t="s">
        <v>29</v>
      </c>
      <c r="C24" s="95" t="s">
        <v>37</v>
      </c>
      <c r="D24" s="88" t="s">
        <v>38</v>
      </c>
      <c r="E24" s="88"/>
      <c r="F24" s="88" t="s">
        <v>43</v>
      </c>
      <c r="G24" s="88"/>
      <c r="H24" s="87" t="s">
        <v>40</v>
      </c>
      <c r="I24" s="87" t="s">
        <v>41</v>
      </c>
      <c r="J24" s="3"/>
      <c r="K24" s="2"/>
      <c r="L24" s="87" t="s">
        <v>29</v>
      </c>
      <c r="M24" s="87" t="s">
        <v>37</v>
      </c>
      <c r="N24" s="88" t="s">
        <v>38</v>
      </c>
      <c r="O24" s="88"/>
      <c r="P24" s="88" t="s">
        <v>43</v>
      </c>
      <c r="Q24" s="88"/>
      <c r="R24" s="87" t="s">
        <v>40</v>
      </c>
      <c r="S24" s="87" t="s">
        <v>41</v>
      </c>
      <c r="T24" s="3"/>
      <c r="U24" s="2"/>
      <c r="V24" s="87" t="s">
        <v>29</v>
      </c>
      <c r="W24" s="87" t="s">
        <v>37</v>
      </c>
      <c r="X24" s="88" t="s">
        <v>38</v>
      </c>
      <c r="Y24" s="88"/>
      <c r="Z24" s="88" t="s">
        <v>43</v>
      </c>
      <c r="AA24" s="88"/>
      <c r="AB24" s="87" t="s">
        <v>40</v>
      </c>
      <c r="AC24" s="87" t="s">
        <v>41</v>
      </c>
      <c r="AD24" s="3"/>
    </row>
    <row r="25" spans="1:30">
      <c r="A25" s="2"/>
      <c r="B25" s="158"/>
      <c r="C25" s="159"/>
      <c r="D25" s="162"/>
      <c r="E25" s="161"/>
      <c r="F25" s="162"/>
      <c r="G25" s="161"/>
      <c r="H25" s="163"/>
      <c r="I25" s="164"/>
      <c r="J25" s="3"/>
      <c r="K25" s="2"/>
      <c r="L25" s="158"/>
      <c r="M25" s="159"/>
      <c r="N25" s="162"/>
      <c r="O25" s="161"/>
      <c r="P25" s="162"/>
      <c r="Q25" s="161"/>
      <c r="R25" s="163"/>
      <c r="S25" s="164"/>
      <c r="T25" s="3"/>
      <c r="U25" s="2"/>
      <c r="V25" s="158"/>
      <c r="W25" s="159"/>
      <c r="X25" s="162"/>
      <c r="Y25" s="161"/>
      <c r="Z25" s="162"/>
      <c r="AA25" s="161"/>
      <c r="AB25" s="163"/>
      <c r="AC25" s="164"/>
      <c r="AD25" s="3"/>
    </row>
    <row r="26" spans="1:30">
      <c r="A26" s="2"/>
      <c r="B26" s="165"/>
      <c r="C26" s="166"/>
      <c r="D26" s="168"/>
      <c r="E26" s="167"/>
      <c r="F26" s="168"/>
      <c r="G26" s="167"/>
      <c r="H26" s="169"/>
      <c r="I26" s="170"/>
      <c r="J26" s="3"/>
      <c r="K26" s="2"/>
      <c r="L26" s="165"/>
      <c r="M26" s="166"/>
      <c r="N26" s="168"/>
      <c r="O26" s="167"/>
      <c r="P26" s="168"/>
      <c r="Q26" s="167"/>
      <c r="R26" s="169"/>
      <c r="S26" s="170"/>
      <c r="T26" s="3"/>
      <c r="U26" s="2"/>
      <c r="V26" s="165"/>
      <c r="W26" s="166"/>
      <c r="X26" s="168"/>
      <c r="Y26" s="167"/>
      <c r="Z26" s="168"/>
      <c r="AA26" s="167"/>
      <c r="AB26" s="169"/>
      <c r="AC26" s="170"/>
      <c r="AD26" s="3"/>
    </row>
    <row r="27" spans="1:30">
      <c r="A27" s="2"/>
      <c r="B27" s="165"/>
      <c r="C27" s="166"/>
      <c r="D27" s="168"/>
      <c r="E27" s="167"/>
      <c r="F27" s="168"/>
      <c r="G27" s="167"/>
      <c r="H27" s="169"/>
      <c r="I27" s="170"/>
      <c r="J27" s="3"/>
      <c r="K27" s="2"/>
      <c r="L27" s="165"/>
      <c r="M27" s="166"/>
      <c r="N27" s="168"/>
      <c r="O27" s="167"/>
      <c r="P27" s="168"/>
      <c r="Q27" s="167"/>
      <c r="R27" s="169"/>
      <c r="S27" s="170"/>
      <c r="T27" s="3"/>
      <c r="U27" s="2"/>
      <c r="V27" s="165"/>
      <c r="W27" s="166"/>
      <c r="X27" s="168"/>
      <c r="Y27" s="167"/>
      <c r="Z27" s="168"/>
      <c r="AA27" s="167"/>
      <c r="AB27" s="169"/>
      <c r="AC27" s="170"/>
      <c r="AD27" s="3"/>
    </row>
    <row r="28" spans="1:30">
      <c r="A28" s="2"/>
      <c r="B28" s="165"/>
      <c r="C28" s="166"/>
      <c r="D28" s="168"/>
      <c r="E28" s="167"/>
      <c r="F28" s="168"/>
      <c r="G28" s="167"/>
      <c r="H28" s="169"/>
      <c r="I28" s="170"/>
      <c r="J28" s="3"/>
      <c r="K28" s="2"/>
      <c r="L28" s="165"/>
      <c r="M28" s="166"/>
      <c r="N28" s="168"/>
      <c r="O28" s="167"/>
      <c r="P28" s="168"/>
      <c r="Q28" s="167"/>
      <c r="R28" s="169"/>
      <c r="S28" s="170"/>
      <c r="T28" s="3"/>
      <c r="U28" s="2"/>
      <c r="V28" s="165"/>
      <c r="W28" s="166"/>
      <c r="X28" s="168"/>
      <c r="Y28" s="167"/>
      <c r="Z28" s="168"/>
      <c r="AA28" s="167"/>
      <c r="AB28" s="169"/>
      <c r="AC28" s="170"/>
      <c r="AD28" s="3"/>
    </row>
    <row r="29" spans="1:30">
      <c r="A29" s="2"/>
      <c r="B29" s="165"/>
      <c r="C29" s="166"/>
      <c r="D29" s="168"/>
      <c r="E29" s="167"/>
      <c r="F29" s="168"/>
      <c r="G29" s="167"/>
      <c r="H29" s="169"/>
      <c r="I29" s="170">
        <v>0</v>
      </c>
      <c r="J29" s="3"/>
      <c r="K29" s="2"/>
      <c r="L29" s="165"/>
      <c r="M29" s="166"/>
      <c r="N29" s="168"/>
      <c r="O29" s="167"/>
      <c r="P29" s="168"/>
      <c r="Q29" s="167"/>
      <c r="R29" s="169"/>
      <c r="S29" s="170">
        <v>0</v>
      </c>
      <c r="T29" s="3"/>
      <c r="U29" s="2"/>
      <c r="V29" s="165"/>
      <c r="W29" s="166"/>
      <c r="X29" s="168"/>
      <c r="Y29" s="167"/>
      <c r="Z29" s="168"/>
      <c r="AA29" s="167"/>
      <c r="AB29" s="169"/>
      <c r="AC29" s="170">
        <v>0</v>
      </c>
      <c r="AD29" s="3"/>
    </row>
    <row r="30" spans="1:30">
      <c r="A30" s="2"/>
      <c r="B30" s="165"/>
      <c r="C30" s="166"/>
      <c r="D30" s="168"/>
      <c r="E30" s="167"/>
      <c r="F30" s="168"/>
      <c r="G30" s="167"/>
      <c r="H30" s="169"/>
      <c r="I30" s="170"/>
      <c r="J30" s="3"/>
      <c r="K30" s="2"/>
      <c r="L30" s="165"/>
      <c r="M30" s="166"/>
      <c r="N30" s="168"/>
      <c r="O30" s="167"/>
      <c r="P30" s="168"/>
      <c r="Q30" s="167"/>
      <c r="R30" s="169"/>
      <c r="S30" s="170"/>
      <c r="T30" s="3"/>
      <c r="U30" s="2"/>
      <c r="V30" s="165"/>
      <c r="W30" s="166"/>
      <c r="X30" s="168"/>
      <c r="Y30" s="167"/>
      <c r="Z30" s="168"/>
      <c r="AA30" s="167"/>
      <c r="AB30" s="169"/>
      <c r="AC30" s="170"/>
      <c r="AD30" s="3"/>
    </row>
    <row r="31" spans="1:30">
      <c r="A31" s="2"/>
      <c r="B31" s="165"/>
      <c r="C31" s="166"/>
      <c r="D31" s="168"/>
      <c r="E31" s="167"/>
      <c r="F31" s="168"/>
      <c r="G31" s="167"/>
      <c r="H31" s="169"/>
      <c r="I31" s="170"/>
      <c r="J31" s="3"/>
      <c r="K31" s="2"/>
      <c r="L31" s="165"/>
      <c r="M31" s="166"/>
      <c r="N31" s="168"/>
      <c r="O31" s="167"/>
      <c r="P31" s="168"/>
      <c r="Q31" s="167"/>
      <c r="R31" s="169"/>
      <c r="S31" s="170"/>
      <c r="T31" s="3"/>
      <c r="U31" s="2"/>
      <c r="V31" s="165"/>
      <c r="W31" s="166"/>
      <c r="X31" s="168"/>
      <c r="Y31" s="167"/>
      <c r="Z31" s="168"/>
      <c r="AA31" s="167"/>
      <c r="AB31" s="169"/>
      <c r="AC31" s="170"/>
      <c r="AD31" s="3"/>
    </row>
    <row r="32" spans="1:30">
      <c r="A32" s="2"/>
      <c r="B32" s="165"/>
      <c r="C32" s="166"/>
      <c r="D32" s="168"/>
      <c r="E32" s="167"/>
      <c r="F32" s="168"/>
      <c r="G32" s="167"/>
      <c r="H32" s="169"/>
      <c r="I32" s="170"/>
      <c r="J32" s="3"/>
      <c r="K32" s="2"/>
      <c r="L32" s="165"/>
      <c r="M32" s="166"/>
      <c r="N32" s="168"/>
      <c r="O32" s="167"/>
      <c r="P32" s="168"/>
      <c r="Q32" s="167"/>
      <c r="R32" s="169"/>
      <c r="S32" s="170"/>
      <c r="T32" s="3"/>
      <c r="U32" s="2"/>
      <c r="V32" s="165"/>
      <c r="W32" s="166"/>
      <c r="X32" s="168"/>
      <c r="Y32" s="167"/>
      <c r="Z32" s="168"/>
      <c r="AA32" s="167"/>
      <c r="AB32" s="169"/>
      <c r="AC32" s="170"/>
      <c r="AD32" s="3"/>
    </row>
    <row r="33" spans="1:30">
      <c r="A33" s="2"/>
      <c r="B33" s="165"/>
      <c r="C33" s="166"/>
      <c r="D33" s="168"/>
      <c r="E33" s="167"/>
      <c r="F33" s="168"/>
      <c r="G33" s="167"/>
      <c r="H33" s="169"/>
      <c r="I33" s="170"/>
      <c r="J33" s="3"/>
      <c r="K33" s="2"/>
      <c r="L33" s="165"/>
      <c r="M33" s="166"/>
      <c r="N33" s="168"/>
      <c r="O33" s="167"/>
      <c r="P33" s="168"/>
      <c r="Q33" s="167"/>
      <c r="R33" s="169"/>
      <c r="S33" s="170"/>
      <c r="T33" s="3"/>
      <c r="U33" s="2"/>
      <c r="V33" s="165"/>
      <c r="W33" s="166"/>
      <c r="X33" s="168"/>
      <c r="Y33" s="167"/>
      <c r="Z33" s="168"/>
      <c r="AA33" s="167"/>
      <c r="AB33" s="169"/>
      <c r="AC33" s="170"/>
      <c r="AD33" s="3"/>
    </row>
    <row r="34" spans="1:30">
      <c r="A34" s="2"/>
      <c r="B34" s="171"/>
      <c r="C34" s="172"/>
      <c r="D34" s="175"/>
      <c r="E34" s="174"/>
      <c r="F34" s="175"/>
      <c r="G34" s="174"/>
      <c r="H34" s="176"/>
      <c r="I34" s="177"/>
      <c r="J34" s="3"/>
      <c r="K34" s="2"/>
      <c r="L34" s="171"/>
      <c r="M34" s="172"/>
      <c r="N34" s="175"/>
      <c r="O34" s="174"/>
      <c r="P34" s="175"/>
      <c r="Q34" s="174"/>
      <c r="R34" s="176"/>
      <c r="S34" s="177"/>
      <c r="T34" s="3"/>
      <c r="U34" s="2"/>
      <c r="V34" s="171"/>
      <c r="W34" s="172"/>
      <c r="X34" s="175"/>
      <c r="Y34" s="174"/>
      <c r="Z34" s="175"/>
      <c r="AA34" s="174"/>
      <c r="AB34" s="176"/>
      <c r="AC34" s="177"/>
      <c r="AD34" s="3"/>
    </row>
    <row r="35" spans="1:30">
      <c r="A35" s="2"/>
      <c r="B35" s="89" t="str">
        <f>IF(I35&lt;&gt;('[5]Daily Load'!L535+'[5]Daily Load'!N535+'[5]Daily Load'!P535),"This Total is DIFFERENT from total reported on rig reports"," ")</f>
        <v xml:space="preserve"> </v>
      </c>
      <c r="C35" s="90"/>
      <c r="D35" s="89"/>
      <c r="E35" s="89"/>
      <c r="F35" s="89"/>
      <c r="G35" s="89"/>
      <c r="H35" s="81" t="s">
        <v>8</v>
      </c>
      <c r="I35" s="91">
        <f>SUM(I25:I34)</f>
        <v>0</v>
      </c>
      <c r="J35" s="3"/>
      <c r="K35" s="2"/>
      <c r="L35" s="89" t="str">
        <f>IF(S35&lt;&gt;('[5]Daily Load'!R535+'[5]Daily Load'!T535+'[5]Daily Load'!V535),"This Total is DIFFERENT from total reported on rig reports"," ")</f>
        <v xml:space="preserve"> </v>
      </c>
      <c r="M35" s="89"/>
      <c r="N35" s="89"/>
      <c r="O35" s="89"/>
      <c r="P35" s="89"/>
      <c r="Q35" s="89"/>
      <c r="R35" s="81" t="s">
        <v>8</v>
      </c>
      <c r="S35" s="91">
        <f>SUM(S25:S34)</f>
        <v>0</v>
      </c>
      <c r="T35" s="3"/>
      <c r="U35" s="2"/>
      <c r="V35" s="89" t="str">
        <f>IF(AC35&lt;&gt;('[5]Daily Load'!X535+'[5]Daily Load'!Z535+'[5]Daily Load'!AB535),"This Total is DIFFERENT from total reported on rig reports"," ")</f>
        <v xml:space="preserve"> </v>
      </c>
      <c r="W35" s="89"/>
      <c r="X35" s="89"/>
      <c r="Y35" s="89"/>
      <c r="Z35" s="89"/>
      <c r="AA35" s="89"/>
      <c r="AB35" s="81" t="s">
        <v>8</v>
      </c>
      <c r="AC35" s="91">
        <f>SUM(AC25:AC34)</f>
        <v>0</v>
      </c>
      <c r="AD35" s="3"/>
    </row>
    <row r="36" spans="1:30">
      <c r="A36" s="2"/>
      <c r="B36" s="92"/>
      <c r="C36" s="92"/>
      <c r="D36" s="92"/>
      <c r="E36" s="92"/>
      <c r="F36" s="92"/>
      <c r="G36" s="92"/>
      <c r="H36" s="93"/>
      <c r="I36" s="94"/>
      <c r="J36" s="3"/>
      <c r="K36" s="2"/>
      <c r="L36" s="92"/>
      <c r="M36" s="92"/>
      <c r="N36" s="92"/>
      <c r="O36" s="92"/>
      <c r="P36" s="92"/>
      <c r="Q36" s="92"/>
      <c r="R36" s="93"/>
      <c r="S36" s="94"/>
      <c r="T36" s="3"/>
      <c r="U36" s="2"/>
      <c r="V36" s="92"/>
      <c r="W36" s="92"/>
      <c r="X36" s="92"/>
      <c r="Y36" s="92"/>
      <c r="Z36" s="92"/>
      <c r="AA36" s="92"/>
      <c r="AB36" s="93"/>
      <c r="AC36" s="94"/>
      <c r="AD36" s="3"/>
    </row>
    <row r="37" spans="1:30">
      <c r="A37" s="2"/>
      <c r="B37" s="96" t="s">
        <v>44</v>
      </c>
      <c r="C37" s="81"/>
      <c r="D37" s="81"/>
      <c r="E37" s="81"/>
      <c r="F37" s="81"/>
      <c r="G37" s="81"/>
      <c r="H37" s="81"/>
      <c r="I37" s="97"/>
      <c r="J37" s="3"/>
      <c r="K37" s="2"/>
      <c r="L37" s="96" t="s">
        <v>44</v>
      </c>
      <c r="M37" s="81"/>
      <c r="N37" s="81"/>
      <c r="O37" s="81"/>
      <c r="P37" s="81"/>
      <c r="Q37" s="81"/>
      <c r="R37" s="81"/>
      <c r="S37" s="97"/>
      <c r="T37" s="3"/>
      <c r="U37" s="2"/>
      <c r="V37" s="96" t="s">
        <v>44</v>
      </c>
      <c r="W37" s="81"/>
      <c r="X37" s="81"/>
      <c r="Y37" s="81"/>
      <c r="Z37" s="81"/>
      <c r="AA37" s="81"/>
      <c r="AB37" s="81"/>
      <c r="AC37" s="97"/>
      <c r="AD37" s="3"/>
    </row>
    <row r="38" spans="1:30">
      <c r="A38" s="2"/>
      <c r="B38" s="98"/>
      <c r="C38" s="85"/>
      <c r="D38" s="85"/>
      <c r="E38" s="85"/>
      <c r="F38" s="85"/>
      <c r="G38" s="85"/>
      <c r="H38" s="85"/>
      <c r="I38" s="99"/>
      <c r="J38" s="3"/>
      <c r="K38" s="2"/>
      <c r="L38" s="98"/>
      <c r="M38" s="85"/>
      <c r="N38" s="85"/>
      <c r="O38" s="85"/>
      <c r="P38" s="85"/>
      <c r="Q38" s="85"/>
      <c r="R38" s="85"/>
      <c r="S38" s="99"/>
      <c r="T38" s="3"/>
      <c r="U38" s="2"/>
      <c r="V38" s="98"/>
      <c r="W38" s="85"/>
      <c r="X38" s="85"/>
      <c r="Y38" s="85"/>
      <c r="Z38" s="85"/>
      <c r="AA38" s="85"/>
      <c r="AB38" s="85"/>
      <c r="AC38" s="99"/>
      <c r="AD38" s="3"/>
    </row>
    <row r="39" spans="1:30">
      <c r="A39" s="2"/>
      <c r="B39" s="100" t="s">
        <v>37</v>
      </c>
      <c r="C39" s="101"/>
      <c r="D39" s="100" t="s">
        <v>41</v>
      </c>
      <c r="E39" s="101"/>
      <c r="F39" s="100" t="s">
        <v>45</v>
      </c>
      <c r="G39" s="102"/>
      <c r="H39" s="102"/>
      <c r="I39" s="101"/>
      <c r="J39" s="3"/>
      <c r="K39" s="2"/>
      <c r="L39" s="100" t="s">
        <v>37</v>
      </c>
      <c r="M39" s="101"/>
      <c r="N39" s="100" t="s">
        <v>41</v>
      </c>
      <c r="O39" s="101"/>
      <c r="P39" s="100" t="s">
        <v>45</v>
      </c>
      <c r="Q39" s="102"/>
      <c r="R39" s="102"/>
      <c r="S39" s="101"/>
      <c r="T39" s="3"/>
      <c r="U39" s="2"/>
      <c r="V39" s="100" t="s">
        <v>37</v>
      </c>
      <c r="W39" s="101"/>
      <c r="X39" s="100" t="s">
        <v>41</v>
      </c>
      <c r="Y39" s="101"/>
      <c r="Z39" s="100" t="s">
        <v>45</v>
      </c>
      <c r="AA39" s="102"/>
      <c r="AB39" s="102"/>
      <c r="AC39" s="101"/>
      <c r="AD39" s="3"/>
    </row>
    <row r="40" spans="1:30" ht="8.25" customHeight="1">
      <c r="A40" s="2"/>
      <c r="B40" s="103"/>
      <c r="C40" s="104"/>
      <c r="D40" s="103"/>
      <c r="E40" s="104"/>
      <c r="F40" s="103"/>
      <c r="G40" s="105"/>
      <c r="H40" s="105"/>
      <c r="I40" s="104"/>
      <c r="J40" s="3"/>
      <c r="K40" s="2"/>
      <c r="L40" s="103"/>
      <c r="M40" s="104"/>
      <c r="N40" s="103"/>
      <c r="O40" s="104"/>
      <c r="P40" s="103"/>
      <c r="Q40" s="105"/>
      <c r="R40" s="105"/>
      <c r="S40" s="104"/>
      <c r="T40" s="3"/>
      <c r="U40" s="2"/>
      <c r="V40" s="103"/>
      <c r="W40" s="104"/>
      <c r="X40" s="103"/>
      <c r="Y40" s="104"/>
      <c r="Z40" s="103"/>
      <c r="AA40" s="105"/>
      <c r="AB40" s="105"/>
      <c r="AC40" s="104"/>
      <c r="AD40" s="3"/>
    </row>
    <row r="41" spans="1:30" ht="13.1">
      <c r="A41" s="2"/>
      <c r="B41" s="106"/>
      <c r="C41" s="106"/>
      <c r="D41" s="107"/>
      <c r="E41" s="106"/>
      <c r="F41" s="108"/>
      <c r="G41" s="109"/>
      <c r="H41" s="109"/>
      <c r="I41" s="110"/>
      <c r="J41" s="3"/>
      <c r="K41" s="2"/>
      <c r="L41" s="106"/>
      <c r="M41" s="106"/>
      <c r="N41" s="107"/>
      <c r="O41" s="106"/>
      <c r="P41" s="108"/>
      <c r="Q41" s="109"/>
      <c r="R41" s="109"/>
      <c r="S41" s="110"/>
      <c r="T41" s="3"/>
      <c r="U41" s="2"/>
      <c r="V41" s="106"/>
      <c r="W41" s="106"/>
      <c r="X41" s="107"/>
      <c r="Y41" s="106"/>
      <c r="Z41" s="108"/>
      <c r="AA41" s="109"/>
      <c r="AB41" s="109"/>
      <c r="AC41" s="110"/>
      <c r="AD41" s="3"/>
    </row>
    <row r="42" spans="1:30" ht="13.1">
      <c r="A42" s="2"/>
      <c r="B42" s="106"/>
      <c r="C42" s="106"/>
      <c r="D42" s="107"/>
      <c r="E42" s="106"/>
      <c r="F42" s="108"/>
      <c r="G42" s="109"/>
      <c r="H42" s="109"/>
      <c r="I42" s="110"/>
      <c r="J42" s="3"/>
      <c r="K42" s="2"/>
      <c r="L42" s="106"/>
      <c r="M42" s="106"/>
      <c r="N42" s="107"/>
      <c r="O42" s="106"/>
      <c r="P42" s="108"/>
      <c r="Q42" s="109"/>
      <c r="R42" s="109"/>
      <c r="S42" s="110"/>
      <c r="T42" s="3"/>
      <c r="U42" s="2"/>
      <c r="V42" s="106"/>
      <c r="W42" s="106"/>
      <c r="X42" s="107"/>
      <c r="Y42" s="106"/>
      <c r="Z42" s="108"/>
      <c r="AA42" s="109"/>
      <c r="AB42" s="109"/>
      <c r="AC42" s="110"/>
      <c r="AD42" s="3"/>
    </row>
    <row r="43" spans="1:30" ht="13.1">
      <c r="A43" s="2"/>
      <c r="B43" s="106"/>
      <c r="C43" s="106"/>
      <c r="D43" s="107"/>
      <c r="E43" s="106"/>
      <c r="F43" s="108"/>
      <c r="G43" s="109"/>
      <c r="H43" s="109"/>
      <c r="I43" s="110"/>
      <c r="J43" s="3"/>
      <c r="K43" s="2"/>
      <c r="L43" s="106"/>
      <c r="M43" s="106"/>
      <c r="N43" s="107"/>
      <c r="O43" s="106"/>
      <c r="P43" s="108"/>
      <c r="Q43" s="109"/>
      <c r="R43" s="109"/>
      <c r="S43" s="110"/>
      <c r="T43" s="3"/>
      <c r="U43" s="2"/>
      <c r="V43" s="106"/>
      <c r="W43" s="106"/>
      <c r="X43" s="107"/>
      <c r="Y43" s="106"/>
      <c r="Z43" s="108"/>
      <c r="AA43" s="109"/>
      <c r="AB43" s="109"/>
      <c r="AC43" s="110"/>
      <c r="AD43" s="3"/>
    </row>
    <row r="44" spans="1:30" ht="13.1">
      <c r="A44" s="2"/>
      <c r="B44" s="106"/>
      <c r="C44" s="106"/>
      <c r="D44" s="107"/>
      <c r="E44" s="106"/>
      <c r="F44" s="108"/>
      <c r="G44" s="109"/>
      <c r="H44" s="109"/>
      <c r="I44" s="110"/>
      <c r="J44" s="3"/>
      <c r="K44" s="2"/>
      <c r="L44" s="106"/>
      <c r="M44" s="106"/>
      <c r="N44" s="107"/>
      <c r="O44" s="106"/>
      <c r="P44" s="108"/>
      <c r="Q44" s="109"/>
      <c r="R44" s="109"/>
      <c r="S44" s="110"/>
      <c r="T44" s="3"/>
      <c r="U44" s="2"/>
      <c r="V44" s="106"/>
      <c r="W44" s="106"/>
      <c r="X44" s="107"/>
      <c r="Y44" s="106"/>
      <c r="Z44" s="108"/>
      <c r="AA44" s="109"/>
      <c r="AB44" s="109"/>
      <c r="AC44" s="110"/>
      <c r="AD44" s="3"/>
    </row>
    <row r="45" spans="1:30" ht="13.1">
      <c r="A45" s="2"/>
      <c r="B45" s="106"/>
      <c r="C45" s="106"/>
      <c r="D45" s="107"/>
      <c r="E45" s="106"/>
      <c r="F45" s="108"/>
      <c r="G45" s="109"/>
      <c r="H45" s="109"/>
      <c r="I45" s="110"/>
      <c r="J45" s="3"/>
      <c r="K45" s="2"/>
      <c r="L45" s="106"/>
      <c r="M45" s="106"/>
      <c r="N45" s="107"/>
      <c r="O45" s="106"/>
      <c r="P45" s="108"/>
      <c r="Q45" s="109"/>
      <c r="R45" s="109"/>
      <c r="S45" s="110"/>
      <c r="T45" s="3"/>
      <c r="U45" s="2"/>
      <c r="V45" s="106"/>
      <c r="W45" s="106"/>
      <c r="X45" s="107"/>
      <c r="Y45" s="106"/>
      <c r="Z45" s="108"/>
      <c r="AA45" s="109"/>
      <c r="AB45" s="109"/>
      <c r="AC45" s="110"/>
      <c r="AD45" s="3"/>
    </row>
    <row r="46" spans="1:30" ht="13.1">
      <c r="A46" s="2"/>
      <c r="B46" s="106"/>
      <c r="C46" s="106"/>
      <c r="D46" s="107"/>
      <c r="E46" s="106"/>
      <c r="F46" s="108"/>
      <c r="G46" s="109"/>
      <c r="H46" s="109"/>
      <c r="I46" s="110"/>
      <c r="J46" s="3"/>
      <c r="K46" s="2"/>
      <c r="L46" s="106"/>
      <c r="M46" s="106"/>
      <c r="N46" s="107"/>
      <c r="O46" s="106"/>
      <c r="P46" s="108"/>
      <c r="Q46" s="109"/>
      <c r="R46" s="109"/>
      <c r="S46" s="110"/>
      <c r="T46" s="3"/>
      <c r="U46" s="2"/>
      <c r="V46" s="106"/>
      <c r="W46" s="106"/>
      <c r="X46" s="107"/>
      <c r="Y46" s="106"/>
      <c r="Z46" s="108"/>
      <c r="AA46" s="109"/>
      <c r="AB46" s="109"/>
      <c r="AC46" s="110"/>
      <c r="AD46" s="3"/>
    </row>
    <row r="47" spans="1:30">
      <c r="A47" s="2"/>
      <c r="J47" s="3"/>
      <c r="K47" s="2"/>
      <c r="T47" s="3"/>
      <c r="U47" s="2"/>
      <c r="AD47" s="3"/>
    </row>
    <row r="48" spans="1:30">
      <c r="A48" s="2"/>
      <c r="B48" s="96" t="s">
        <v>46</v>
      </c>
      <c r="C48" s="81"/>
      <c r="D48" s="81"/>
      <c r="E48" s="81"/>
      <c r="F48" s="111" t="s">
        <v>47</v>
      </c>
      <c r="G48" s="81"/>
      <c r="H48" s="81"/>
      <c r="I48" s="97"/>
      <c r="J48" s="3"/>
      <c r="K48" s="2"/>
      <c r="L48" s="96" t="s">
        <v>46</v>
      </c>
      <c r="M48" s="81"/>
      <c r="N48" s="81"/>
      <c r="O48" s="81"/>
      <c r="P48" s="111" t="s">
        <v>47</v>
      </c>
      <c r="Q48" s="81"/>
      <c r="R48" s="81"/>
      <c r="S48" s="97"/>
      <c r="T48" s="3"/>
      <c r="U48" s="2"/>
      <c r="V48" s="96" t="s">
        <v>46</v>
      </c>
      <c r="W48" s="81"/>
      <c r="X48" s="81"/>
      <c r="Y48" s="81"/>
      <c r="Z48" s="111" t="s">
        <v>47</v>
      </c>
      <c r="AA48" s="81"/>
      <c r="AB48" s="81"/>
      <c r="AC48" s="97"/>
      <c r="AD48" s="3"/>
    </row>
    <row r="49" spans="1:30">
      <c r="A49" s="2"/>
      <c r="B49" s="98"/>
      <c r="C49" s="85"/>
      <c r="D49" s="85"/>
      <c r="E49" s="85"/>
      <c r="F49" s="112"/>
      <c r="G49" s="85"/>
      <c r="H49" s="85"/>
      <c r="I49" s="99"/>
      <c r="J49" s="3"/>
      <c r="K49" s="2"/>
      <c r="L49" s="98"/>
      <c r="M49" s="85"/>
      <c r="N49" s="85"/>
      <c r="O49" s="85"/>
      <c r="P49" s="112"/>
      <c r="Q49" s="85"/>
      <c r="R49" s="85"/>
      <c r="S49" s="99"/>
      <c r="T49" s="3"/>
      <c r="U49" s="2"/>
      <c r="V49" s="98"/>
      <c r="W49" s="85"/>
      <c r="X49" s="85"/>
      <c r="Y49" s="85"/>
      <c r="Z49" s="112"/>
      <c r="AA49" s="85"/>
      <c r="AB49" s="85"/>
      <c r="AC49" s="99"/>
      <c r="AD49" s="3"/>
    </row>
    <row r="50" spans="1:30">
      <c r="A50" s="2"/>
      <c r="B50" s="88" t="s">
        <v>37</v>
      </c>
      <c r="C50" s="88"/>
      <c r="D50" s="88" t="s">
        <v>41</v>
      </c>
      <c r="E50" s="113"/>
      <c r="F50" s="114" t="s">
        <v>37</v>
      </c>
      <c r="G50" s="88" t="s">
        <v>48</v>
      </c>
      <c r="H50" s="88" t="s">
        <v>49</v>
      </c>
      <c r="I50" s="88"/>
      <c r="J50" s="3"/>
      <c r="K50" s="2"/>
      <c r="L50" s="88" t="s">
        <v>37</v>
      </c>
      <c r="M50" s="88"/>
      <c r="N50" s="88" t="s">
        <v>41</v>
      </c>
      <c r="O50" s="113"/>
      <c r="P50" s="114" t="s">
        <v>37</v>
      </c>
      <c r="Q50" s="88" t="s">
        <v>41</v>
      </c>
      <c r="R50" s="88" t="s">
        <v>49</v>
      </c>
      <c r="S50" s="88"/>
      <c r="T50" s="3"/>
      <c r="U50" s="2"/>
      <c r="V50" s="88" t="s">
        <v>37</v>
      </c>
      <c r="W50" s="88"/>
      <c r="X50" s="88" t="s">
        <v>41</v>
      </c>
      <c r="Y50" s="113"/>
      <c r="Z50" s="114" t="s">
        <v>37</v>
      </c>
      <c r="AA50" s="88" t="s">
        <v>41</v>
      </c>
      <c r="AB50" s="88" t="s">
        <v>49</v>
      </c>
      <c r="AC50" s="88"/>
      <c r="AD50" s="3"/>
    </row>
    <row r="51" spans="1:30">
      <c r="A51" s="2"/>
      <c r="B51" s="88"/>
      <c r="C51" s="88"/>
      <c r="D51" s="88"/>
      <c r="E51" s="113"/>
      <c r="F51" s="114"/>
      <c r="G51" s="88"/>
      <c r="H51" s="88"/>
      <c r="I51" s="88"/>
      <c r="J51" s="3"/>
      <c r="K51" s="2"/>
      <c r="L51" s="88"/>
      <c r="M51" s="88"/>
      <c r="N51" s="88"/>
      <c r="O51" s="113"/>
      <c r="P51" s="114"/>
      <c r="Q51" s="88"/>
      <c r="R51" s="88"/>
      <c r="S51" s="88"/>
      <c r="T51" s="3"/>
      <c r="U51" s="2"/>
      <c r="V51" s="88"/>
      <c r="W51" s="88"/>
      <c r="X51" s="88"/>
      <c r="Y51" s="113"/>
      <c r="Z51" s="114"/>
      <c r="AA51" s="88"/>
      <c r="AB51" s="88"/>
      <c r="AC51" s="88"/>
      <c r="AD51" s="3"/>
    </row>
    <row r="52" spans="1:30" ht="13.1">
      <c r="A52" s="2"/>
      <c r="B52" s="106">
        <f>B41</f>
        <v>0</v>
      </c>
      <c r="C52" s="106"/>
      <c r="D52" s="107">
        <f>D41</f>
        <v>0</v>
      </c>
      <c r="E52" s="108"/>
      <c r="F52" s="115"/>
      <c r="G52" s="116"/>
      <c r="H52" s="106"/>
      <c r="I52" s="106"/>
      <c r="J52" s="3"/>
      <c r="K52" s="2"/>
      <c r="L52" s="106">
        <f>L41</f>
        <v>0</v>
      </c>
      <c r="M52" s="106"/>
      <c r="N52" s="107">
        <f>N41</f>
        <v>0</v>
      </c>
      <c r="O52" s="108"/>
      <c r="P52" s="115"/>
      <c r="Q52" s="116"/>
      <c r="R52" s="106"/>
      <c r="S52" s="106"/>
      <c r="T52" s="3"/>
      <c r="U52" s="2"/>
      <c r="V52" s="106">
        <f>V41</f>
        <v>0</v>
      </c>
      <c r="W52" s="106"/>
      <c r="X52" s="107">
        <f>X41</f>
        <v>0</v>
      </c>
      <c r="Y52" s="108"/>
      <c r="Z52" s="115"/>
      <c r="AA52" s="116"/>
      <c r="AB52" s="106"/>
      <c r="AC52" s="106"/>
      <c r="AD52" s="3"/>
    </row>
    <row r="53" spans="1:30" ht="13.1">
      <c r="A53" s="2"/>
      <c r="B53" s="106">
        <f>B42</f>
        <v>0</v>
      </c>
      <c r="C53" s="106"/>
      <c r="D53" s="107">
        <f>D42</f>
        <v>0</v>
      </c>
      <c r="E53" s="108"/>
      <c r="F53" s="115"/>
      <c r="G53" s="116"/>
      <c r="H53" s="106"/>
      <c r="I53" s="106"/>
      <c r="J53" s="3"/>
      <c r="K53" s="2"/>
      <c r="L53" s="106">
        <f>L42</f>
        <v>0</v>
      </c>
      <c r="M53" s="106"/>
      <c r="N53" s="107">
        <f>N42</f>
        <v>0</v>
      </c>
      <c r="O53" s="108"/>
      <c r="P53" s="115"/>
      <c r="Q53" s="116"/>
      <c r="R53" s="106"/>
      <c r="S53" s="106"/>
      <c r="T53" s="3"/>
      <c r="U53" s="2"/>
      <c r="V53" s="106">
        <f>V42</f>
        <v>0</v>
      </c>
      <c r="W53" s="106"/>
      <c r="X53" s="107">
        <f>X42</f>
        <v>0</v>
      </c>
      <c r="Y53" s="108"/>
      <c r="Z53" s="115"/>
      <c r="AA53" s="116"/>
      <c r="AB53" s="106"/>
      <c r="AC53" s="106"/>
      <c r="AD53" s="3"/>
    </row>
    <row r="54" spans="1:30" ht="13.1">
      <c r="A54" s="2"/>
      <c r="B54" s="106">
        <f>B43</f>
        <v>0</v>
      </c>
      <c r="C54" s="106"/>
      <c r="D54" s="107">
        <f>D43</f>
        <v>0</v>
      </c>
      <c r="E54" s="108"/>
      <c r="F54" s="115"/>
      <c r="G54" s="116"/>
      <c r="H54" s="106"/>
      <c r="I54" s="106"/>
      <c r="J54" s="3"/>
      <c r="K54" s="2"/>
      <c r="L54" s="106">
        <f>L43</f>
        <v>0</v>
      </c>
      <c r="M54" s="106"/>
      <c r="N54" s="107">
        <f>N43</f>
        <v>0</v>
      </c>
      <c r="O54" s="108"/>
      <c r="P54" s="115"/>
      <c r="Q54" s="116"/>
      <c r="R54" s="106"/>
      <c r="S54" s="106"/>
      <c r="T54" s="3"/>
      <c r="U54" s="2"/>
      <c r="V54" s="106">
        <f>V43</f>
        <v>0</v>
      </c>
      <c r="W54" s="106"/>
      <c r="X54" s="107">
        <f>X43</f>
        <v>0</v>
      </c>
      <c r="Y54" s="108"/>
      <c r="Z54" s="115"/>
      <c r="AA54" s="116"/>
      <c r="AB54" s="106"/>
      <c r="AC54" s="106"/>
      <c r="AD54" s="3"/>
    </row>
    <row r="55" spans="1:30" ht="13.1">
      <c r="A55" s="2"/>
      <c r="B55" s="106"/>
      <c r="C55" s="106"/>
      <c r="D55" s="106"/>
      <c r="E55" s="108"/>
      <c r="F55" s="115"/>
      <c r="G55" s="117"/>
      <c r="H55" s="106"/>
      <c r="I55" s="106"/>
      <c r="J55" s="3"/>
      <c r="K55" s="2"/>
      <c r="L55" s="106"/>
      <c r="M55" s="106"/>
      <c r="N55" s="106"/>
      <c r="O55" s="108"/>
      <c r="P55" s="115"/>
      <c r="Q55" s="117"/>
      <c r="R55" s="106"/>
      <c r="S55" s="106"/>
      <c r="T55" s="3"/>
      <c r="U55" s="2"/>
      <c r="V55" s="106"/>
      <c r="W55" s="106"/>
      <c r="X55" s="106"/>
      <c r="Y55" s="108"/>
      <c r="Z55" s="115"/>
      <c r="AA55" s="117"/>
      <c r="AB55" s="106"/>
      <c r="AC55" s="106"/>
      <c r="AD55" s="3"/>
    </row>
    <row r="56" spans="1:30" ht="13.1">
      <c r="A56" s="2"/>
      <c r="B56" s="118"/>
      <c r="C56" s="118"/>
      <c r="D56" s="118"/>
      <c r="E56" s="118"/>
      <c r="F56" s="118"/>
      <c r="G56" s="118"/>
      <c r="H56" s="118"/>
      <c r="I56" s="118"/>
      <c r="J56" s="3"/>
      <c r="K56" s="2"/>
      <c r="L56" s="118"/>
      <c r="M56" s="118"/>
      <c r="N56" s="118"/>
      <c r="O56" s="118"/>
      <c r="P56" s="118"/>
      <c r="Q56" s="118"/>
      <c r="R56" s="118"/>
      <c r="S56" s="118"/>
      <c r="T56" s="3"/>
      <c r="U56" s="2"/>
      <c r="V56" s="118"/>
      <c r="W56" s="118"/>
      <c r="X56" s="118"/>
      <c r="Y56" s="118"/>
      <c r="Z56" s="118"/>
      <c r="AA56" s="118"/>
      <c r="AB56" s="118"/>
      <c r="AC56" s="118"/>
      <c r="AD56" s="3"/>
    </row>
    <row r="57" spans="1:30" ht="13.1">
      <c r="A57" s="2"/>
      <c r="B57" s="118"/>
      <c r="C57" s="118"/>
      <c r="D57" s="118"/>
      <c r="E57" s="118"/>
      <c r="F57" s="118"/>
      <c r="G57" s="118"/>
      <c r="H57" s="118"/>
      <c r="I57" s="118"/>
      <c r="J57" s="3"/>
      <c r="K57" s="2"/>
      <c r="L57" s="118"/>
      <c r="M57" s="118"/>
      <c r="N57" s="118"/>
      <c r="O57" s="118"/>
      <c r="P57" s="118"/>
      <c r="Q57" s="118"/>
      <c r="R57" s="118"/>
      <c r="S57" s="118"/>
      <c r="T57" s="3"/>
      <c r="U57" s="2"/>
      <c r="V57" s="118"/>
      <c r="W57" s="118"/>
      <c r="X57" s="118"/>
      <c r="Y57" s="118"/>
      <c r="Z57" s="118"/>
      <c r="AA57" s="118"/>
      <c r="AB57" s="118"/>
      <c r="AC57" s="118"/>
      <c r="AD57" s="3"/>
    </row>
    <row r="58" spans="1:30" ht="13.1">
      <c r="A58" s="2"/>
      <c r="B58" s="118"/>
      <c r="C58" s="118"/>
      <c r="D58" s="118"/>
      <c r="E58" s="118"/>
      <c r="F58" s="118"/>
      <c r="G58" s="118"/>
      <c r="H58" s="118"/>
      <c r="I58" s="118"/>
      <c r="J58" s="3"/>
      <c r="K58" s="2"/>
      <c r="L58" s="118"/>
      <c r="M58" s="118"/>
      <c r="N58" s="118"/>
      <c r="O58" s="118"/>
      <c r="P58" s="118"/>
      <c r="Q58" s="118"/>
      <c r="R58" s="118"/>
      <c r="S58" s="118"/>
      <c r="T58" s="3"/>
      <c r="U58" s="2"/>
      <c r="V58" s="118"/>
      <c r="W58" s="118"/>
      <c r="X58" s="118"/>
      <c r="Y58" s="118"/>
      <c r="Z58" s="118"/>
      <c r="AA58" s="118"/>
      <c r="AB58" s="118"/>
      <c r="AC58" s="118"/>
      <c r="AD58" s="3"/>
    </row>
    <row r="59" spans="1:30" ht="13.1">
      <c r="A59" s="119" t="s">
        <v>50</v>
      </c>
      <c r="B59" s="62"/>
      <c r="C59" s="76"/>
      <c r="D59" s="76"/>
      <c r="E59" s="76"/>
      <c r="F59" s="76"/>
      <c r="G59" s="76"/>
      <c r="H59" s="76"/>
      <c r="I59" s="76"/>
      <c r="J59" s="77"/>
      <c r="K59" s="119" t="s">
        <v>50</v>
      </c>
      <c r="L59" s="62"/>
      <c r="M59" s="76"/>
      <c r="N59" s="76"/>
      <c r="O59" s="76"/>
      <c r="P59" s="76"/>
      <c r="Q59" s="76"/>
      <c r="R59" s="76"/>
      <c r="S59" s="76"/>
      <c r="T59" s="77"/>
      <c r="U59" s="119" t="s">
        <v>50</v>
      </c>
      <c r="V59" s="62"/>
      <c r="W59" s="76"/>
      <c r="X59" s="76"/>
      <c r="Y59" s="76"/>
      <c r="Z59" s="76"/>
      <c r="AA59" s="76"/>
      <c r="AB59" s="76"/>
      <c r="AC59" s="76"/>
      <c r="AD59" s="77"/>
    </row>
    <row r="60" spans="1:30" ht="13.1">
      <c r="A60" s="75"/>
      <c r="B60" s="76"/>
      <c r="C60" s="76"/>
      <c r="D60" s="76"/>
      <c r="E60" s="76"/>
      <c r="F60" s="76"/>
      <c r="G60" s="76"/>
      <c r="H60" s="76"/>
      <c r="I60" s="76"/>
      <c r="J60" s="77"/>
      <c r="K60" s="75"/>
      <c r="L60" s="76"/>
      <c r="M60" s="76"/>
      <c r="N60" s="76"/>
      <c r="O60" s="76"/>
      <c r="P60" s="76"/>
      <c r="Q60" s="76"/>
      <c r="R60" s="76"/>
      <c r="S60" s="76"/>
      <c r="T60" s="77"/>
      <c r="U60" s="75"/>
      <c r="V60" s="76"/>
      <c r="W60" s="76"/>
      <c r="X60" s="76"/>
      <c r="Y60" s="76"/>
      <c r="Z60" s="76"/>
      <c r="AA60" s="76"/>
      <c r="AB60" s="76"/>
      <c r="AC60" s="76"/>
      <c r="AD60" s="77"/>
    </row>
    <row r="61" spans="1:30" ht="15.25" customHeight="1" thickBot="1">
      <c r="A61" s="120"/>
      <c r="B61" s="121"/>
      <c r="C61" s="121"/>
      <c r="D61" s="121"/>
      <c r="E61" s="121" t="s">
        <v>51</v>
      </c>
      <c r="F61" s="121"/>
      <c r="G61" s="121"/>
      <c r="H61" s="128"/>
      <c r="I61" s="128"/>
      <c r="J61" s="129"/>
      <c r="K61" s="120"/>
      <c r="L61" s="121"/>
      <c r="M61" s="121"/>
      <c r="N61" s="121"/>
      <c r="O61" s="121" t="s">
        <v>51</v>
      </c>
      <c r="P61" s="121"/>
      <c r="Q61" s="121"/>
      <c r="R61" s="121">
        <f>H61</f>
        <v>0</v>
      </c>
      <c r="S61" s="121"/>
      <c r="T61" s="122"/>
      <c r="U61" s="120"/>
      <c r="V61" s="121"/>
      <c r="W61" s="121"/>
      <c r="X61" s="121"/>
      <c r="Y61" s="121" t="s">
        <v>51</v>
      </c>
      <c r="Z61" s="121"/>
      <c r="AA61" s="121"/>
      <c r="AB61" s="121">
        <f>R61</f>
        <v>0</v>
      </c>
      <c r="AC61" s="121"/>
      <c r="AD61" s="122"/>
    </row>
    <row r="62" spans="1:30">
      <c r="A62" s="123"/>
      <c r="B62" s="123"/>
      <c r="C62" s="123"/>
      <c r="D62" s="123"/>
      <c r="E62" s="123"/>
      <c r="F62" s="123"/>
      <c r="G62" s="123"/>
      <c r="H62" s="123"/>
      <c r="I62" s="123"/>
      <c r="J62" s="123"/>
    </row>
    <row r="63" spans="1:30">
      <c r="A63" s="124"/>
      <c r="B63" s="124"/>
      <c r="C63" s="124"/>
      <c r="D63" s="124"/>
      <c r="E63" s="124"/>
      <c r="F63" s="124"/>
      <c r="G63" s="124"/>
      <c r="H63" s="124"/>
      <c r="I63" s="124"/>
      <c r="J63" s="124"/>
    </row>
    <row r="64" spans="1:30">
      <c r="A64" s="125"/>
      <c r="J64" s="126"/>
    </row>
    <row r="65" spans="1:10">
      <c r="A65" s="125"/>
      <c r="J65" s="126"/>
    </row>
    <row r="66" spans="1:10">
      <c r="A66" s="125"/>
      <c r="J66" s="126"/>
    </row>
    <row r="67" spans="1:10">
      <c r="A67" s="125"/>
      <c r="J67" s="126"/>
    </row>
    <row r="68" spans="1:10">
      <c r="A68" s="125"/>
      <c r="J68" s="126"/>
    </row>
    <row r="69" spans="1:10">
      <c r="A69" s="125"/>
      <c r="J69" s="126"/>
    </row>
    <row r="70" spans="1:10">
      <c r="A70" s="125"/>
      <c r="J70" s="126"/>
    </row>
    <row r="71" spans="1:10">
      <c r="A71" s="125"/>
      <c r="J71" s="126"/>
    </row>
    <row r="72" spans="1:10">
      <c r="A72" s="125"/>
      <c r="J72" s="126"/>
    </row>
    <row r="73" spans="1:10">
      <c r="A73" s="125"/>
      <c r="J73" s="126"/>
    </row>
    <row r="74" spans="1:10">
      <c r="A74" s="125"/>
      <c r="J74" s="126"/>
    </row>
    <row r="75" spans="1:10">
      <c r="A75" s="125"/>
      <c r="J75" s="126"/>
    </row>
    <row r="76" spans="1:10">
      <c r="A76" s="125"/>
      <c r="J76" s="126"/>
    </row>
    <row r="77" spans="1:10">
      <c r="A77" s="125"/>
      <c r="J77" s="126"/>
    </row>
    <row r="78" spans="1:10">
      <c r="A78" s="125"/>
      <c r="J78" s="126"/>
    </row>
    <row r="79" spans="1:10">
      <c r="A79" s="125"/>
      <c r="J79" s="126"/>
    </row>
    <row r="80" spans="1:10">
      <c r="A80" s="125"/>
      <c r="J80" s="126"/>
    </row>
    <row r="81" spans="1:10">
      <c r="A81" s="125"/>
      <c r="J81" s="126"/>
    </row>
    <row r="82" spans="1:10">
      <c r="A82" s="125"/>
      <c r="J82" s="126"/>
    </row>
    <row r="83" spans="1:10">
      <c r="A83" s="125"/>
      <c r="J83" s="126"/>
    </row>
    <row r="84" spans="1:10">
      <c r="A84" s="125"/>
      <c r="J84" s="126"/>
    </row>
    <row r="85" spans="1:10">
      <c r="A85" s="125"/>
      <c r="J85" s="126"/>
    </row>
    <row r="86" spans="1:10">
      <c r="A86" s="125"/>
      <c r="J86" s="126"/>
    </row>
    <row r="87" spans="1:10">
      <c r="A87" s="125"/>
      <c r="J87" s="126"/>
    </row>
    <row r="88" spans="1:10">
      <c r="A88" s="125"/>
      <c r="J88" s="126"/>
    </row>
    <row r="89" spans="1:10">
      <c r="A89" s="125"/>
      <c r="J89" s="126"/>
    </row>
  </sheetData>
  <sheetProtection sheet="1" objects="1" scenarios="1" formatCells="0" formatColumns="0" formatRows="0" insertColumns="0" insertRows="0" deleteColumns="0" deleteRows="0" selectLockedCells="1"/>
  <protectedRanges>
    <protectedRange sqref="X25:AC34 N25:V34 D25:L34 B25:B34" name="Range2"/>
    <protectedRange sqref="W25:W34 B9:AC19 M25:M34 C25:C34" name="Range1"/>
  </protectedRanges>
  <mergeCells count="173">
    <mergeCell ref="A62:J63"/>
    <mergeCell ref="C5:G5"/>
    <mergeCell ref="M5:Q5"/>
    <mergeCell ref="W5:AA5"/>
    <mergeCell ref="H61:J61"/>
    <mergeCell ref="V55:W55"/>
    <mergeCell ref="X55:Y55"/>
    <mergeCell ref="AB55:AC55"/>
    <mergeCell ref="A59:B59"/>
    <mergeCell ref="K59:L59"/>
    <mergeCell ref="U59:V59"/>
    <mergeCell ref="B55:C55"/>
    <mergeCell ref="D55:E55"/>
    <mergeCell ref="H55:I55"/>
    <mergeCell ref="L55:M55"/>
    <mergeCell ref="N55:O55"/>
    <mergeCell ref="R55:S55"/>
    <mergeCell ref="AB53:AC53"/>
    <mergeCell ref="B54:C54"/>
    <mergeCell ref="D54:E54"/>
    <mergeCell ref="H54:I54"/>
    <mergeCell ref="L54:M54"/>
    <mergeCell ref="N54:O54"/>
    <mergeCell ref="R54:S54"/>
    <mergeCell ref="V54:W54"/>
    <mergeCell ref="X54:Y54"/>
    <mergeCell ref="AB54:AC54"/>
    <mergeCell ref="X52:Y52"/>
    <mergeCell ref="AB52:AC52"/>
    <mergeCell ref="B53:C53"/>
    <mergeCell ref="D53:E53"/>
    <mergeCell ref="H53:I53"/>
    <mergeCell ref="L53:M53"/>
    <mergeCell ref="N53:O53"/>
    <mergeCell ref="R53:S53"/>
    <mergeCell ref="V53:W53"/>
    <mergeCell ref="X53:Y53"/>
    <mergeCell ref="Z50:Z51"/>
    <mergeCell ref="AA50:AA51"/>
    <mergeCell ref="AB50:AC51"/>
    <mergeCell ref="B52:C52"/>
    <mergeCell ref="D52:E52"/>
    <mergeCell ref="H52:I52"/>
    <mergeCell ref="L52:M52"/>
    <mergeCell ref="N52:O52"/>
    <mergeCell ref="R52:S52"/>
    <mergeCell ref="V52:W52"/>
    <mergeCell ref="N50:O51"/>
    <mergeCell ref="P50:P51"/>
    <mergeCell ref="Q50:Q51"/>
    <mergeCell ref="R50:S51"/>
    <mergeCell ref="V50:W51"/>
    <mergeCell ref="X50:Y51"/>
    <mergeCell ref="B50:C51"/>
    <mergeCell ref="D50:E51"/>
    <mergeCell ref="F50:F51"/>
    <mergeCell ref="G50:G51"/>
    <mergeCell ref="H50:I51"/>
    <mergeCell ref="L50:M51"/>
    <mergeCell ref="Z46:AC46"/>
    <mergeCell ref="B48:E49"/>
    <mergeCell ref="F48:I49"/>
    <mergeCell ref="L48:O49"/>
    <mergeCell ref="P48:S49"/>
    <mergeCell ref="V48:Y49"/>
    <mergeCell ref="Z48:AC49"/>
    <mergeCell ref="X45:Y45"/>
    <mergeCell ref="Z45:AC45"/>
    <mergeCell ref="B46:C46"/>
    <mergeCell ref="D46:E46"/>
    <mergeCell ref="F46:I46"/>
    <mergeCell ref="L46:M46"/>
    <mergeCell ref="N46:O46"/>
    <mergeCell ref="P46:S46"/>
    <mergeCell ref="V46:W46"/>
    <mergeCell ref="X46:Y46"/>
    <mergeCell ref="V44:W44"/>
    <mergeCell ref="X44:Y44"/>
    <mergeCell ref="Z44:AC44"/>
    <mergeCell ref="B45:C45"/>
    <mergeCell ref="D45:E45"/>
    <mergeCell ref="F45:I45"/>
    <mergeCell ref="L45:M45"/>
    <mergeCell ref="N45:O45"/>
    <mergeCell ref="P45:S45"/>
    <mergeCell ref="V45:W45"/>
    <mergeCell ref="B44:C44"/>
    <mergeCell ref="D44:E44"/>
    <mergeCell ref="F44:I44"/>
    <mergeCell ref="L44:M44"/>
    <mergeCell ref="N44:O44"/>
    <mergeCell ref="P44:S44"/>
    <mergeCell ref="Z42:AC42"/>
    <mergeCell ref="B43:C43"/>
    <mergeCell ref="D43:E43"/>
    <mergeCell ref="F43:I43"/>
    <mergeCell ref="L43:M43"/>
    <mergeCell ref="N43:O43"/>
    <mergeCell ref="P43:S43"/>
    <mergeCell ref="V43:W43"/>
    <mergeCell ref="X43:Y43"/>
    <mergeCell ref="Z43:AC43"/>
    <mergeCell ref="X41:Y41"/>
    <mergeCell ref="Z41:AC41"/>
    <mergeCell ref="B42:C42"/>
    <mergeCell ref="D42:E42"/>
    <mergeCell ref="F42:I42"/>
    <mergeCell ref="L42:M42"/>
    <mergeCell ref="N42:O42"/>
    <mergeCell ref="P42:S42"/>
    <mergeCell ref="V42:W42"/>
    <mergeCell ref="X42:Y42"/>
    <mergeCell ref="V39:W40"/>
    <mergeCell ref="X39:Y40"/>
    <mergeCell ref="Z39:AC40"/>
    <mergeCell ref="B41:C41"/>
    <mergeCell ref="D41:E41"/>
    <mergeCell ref="F41:I41"/>
    <mergeCell ref="L41:M41"/>
    <mergeCell ref="N41:O41"/>
    <mergeCell ref="P41:S41"/>
    <mergeCell ref="V41:W41"/>
    <mergeCell ref="B39:C40"/>
    <mergeCell ref="D39:E40"/>
    <mergeCell ref="F39:I40"/>
    <mergeCell ref="L39:M40"/>
    <mergeCell ref="N39:O40"/>
    <mergeCell ref="P39:S40"/>
    <mergeCell ref="V35:AA36"/>
    <mergeCell ref="AB35:AB36"/>
    <mergeCell ref="AC35:AC36"/>
    <mergeCell ref="B37:I38"/>
    <mergeCell ref="L37:S38"/>
    <mergeCell ref="V37:AC38"/>
    <mergeCell ref="B35:G36"/>
    <mergeCell ref="H35:H36"/>
    <mergeCell ref="I35:I36"/>
    <mergeCell ref="L35:Q36"/>
    <mergeCell ref="R35:R36"/>
    <mergeCell ref="S35:S36"/>
    <mergeCell ref="D24:E24"/>
    <mergeCell ref="F24:G24"/>
    <mergeCell ref="N24:O24"/>
    <mergeCell ref="P24:Q24"/>
    <mergeCell ref="X24:Y24"/>
    <mergeCell ref="Z24:AA24"/>
    <mergeCell ref="V20:AA21"/>
    <mergeCell ref="AB20:AB21"/>
    <mergeCell ref="AC20:AC21"/>
    <mergeCell ref="D22:G23"/>
    <mergeCell ref="N22:Q23"/>
    <mergeCell ref="X22:AA23"/>
    <mergeCell ref="B20:G21"/>
    <mergeCell ref="H20:H21"/>
    <mergeCell ref="I20:I21"/>
    <mergeCell ref="L20:Q21"/>
    <mergeCell ref="R20:R21"/>
    <mergeCell ref="S20:S21"/>
    <mergeCell ref="D6:G7"/>
    <mergeCell ref="N6:Q7"/>
    <mergeCell ref="X6:AA7"/>
    <mergeCell ref="D8:E8"/>
    <mergeCell ref="F8:G8"/>
    <mergeCell ref="N8:O8"/>
    <mergeCell ref="P8:Q8"/>
    <mergeCell ref="X8:Y8"/>
    <mergeCell ref="Z8:AA8"/>
    <mergeCell ref="C1:H2"/>
    <mergeCell ref="M1:R2"/>
    <mergeCell ref="W1:AB2"/>
    <mergeCell ref="I5:J5"/>
    <mergeCell ref="S5:T5"/>
    <mergeCell ref="AC5:AD5"/>
  </mergeCells>
  <pageMargins left="0.5" right="0.5" top="0" bottom="0" header="0" footer="0"/>
  <pageSetup orientation="portrait" horizontalDpi="36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7B664-38CC-485C-90AD-5C0EF39002BA}">
  <sheetPr>
    <tabColor rgb="FFFF0000"/>
  </sheetPr>
  <dimension ref="A1:K487"/>
  <sheetViews>
    <sheetView workbookViewId="0">
      <selection activeCell="B7" sqref="B7"/>
    </sheetView>
  </sheetViews>
  <sheetFormatPr defaultRowHeight="12.9"/>
  <cols>
    <col min="1" max="1" width="22.8046875" style="1" customWidth="1"/>
    <col min="2" max="2" width="17.8828125" style="7" customWidth="1"/>
    <col min="3" max="3" width="17.73046875" style="1" customWidth="1"/>
    <col min="4" max="4" width="17.765625" style="1" customWidth="1"/>
    <col min="5" max="5" width="18" style="1" customWidth="1"/>
    <col min="6" max="6" width="17.69140625" style="1" customWidth="1"/>
    <col min="7" max="16384" width="8.921875" style="1"/>
  </cols>
  <sheetData>
    <row r="1" spans="1:11" s="11" customFormat="1" ht="13.75" thickBot="1">
      <c r="A1" s="11" t="s">
        <v>53</v>
      </c>
      <c r="B1" s="11" t="s">
        <v>54</v>
      </c>
      <c r="C1" s="11" t="s">
        <v>55</v>
      </c>
      <c r="D1" s="11" t="s">
        <v>56</v>
      </c>
      <c r="E1" s="62" t="s">
        <v>57</v>
      </c>
      <c r="F1" s="62"/>
    </row>
    <row r="2" spans="1:11" ht="13.5">
      <c r="A2" s="130" t="s">
        <v>58</v>
      </c>
      <c r="B2" s="131"/>
      <c r="C2" s="73" t="s">
        <v>59</v>
      </c>
      <c r="D2" s="73" t="s">
        <v>60</v>
      </c>
      <c r="E2" s="132">
        <f>25.4*0.625</f>
        <v>15.875</v>
      </c>
      <c r="F2" s="133" t="s">
        <v>61</v>
      </c>
      <c r="G2" s="73"/>
      <c r="H2" s="73"/>
      <c r="I2" s="73"/>
      <c r="J2" s="73"/>
      <c r="K2" s="73"/>
    </row>
    <row r="3" spans="1:11" ht="13.5">
      <c r="A3" s="134" t="s">
        <v>62</v>
      </c>
      <c r="B3" s="135"/>
      <c r="C3" s="73" t="s">
        <v>63</v>
      </c>
      <c r="D3" s="73" t="s">
        <v>64</v>
      </c>
      <c r="E3" s="132">
        <f>25.4*3/4</f>
        <v>19.049999999999997</v>
      </c>
      <c r="F3" s="133" t="s">
        <v>65</v>
      </c>
      <c r="G3" s="73"/>
      <c r="H3" s="73"/>
      <c r="I3" s="73"/>
      <c r="J3" s="73"/>
      <c r="K3" s="73"/>
    </row>
    <row r="4" spans="1:11" ht="13.5">
      <c r="A4" s="134" t="s">
        <v>66</v>
      </c>
      <c r="B4" s="135"/>
      <c r="C4" s="73" t="s">
        <v>67</v>
      </c>
      <c r="D4" s="73" t="s">
        <v>68</v>
      </c>
      <c r="E4" s="132">
        <v>22.2</v>
      </c>
      <c r="F4" s="133" t="s">
        <v>69</v>
      </c>
      <c r="G4" s="73"/>
      <c r="H4" s="73"/>
      <c r="I4" s="73"/>
      <c r="J4" s="73"/>
      <c r="K4" s="73"/>
    </row>
    <row r="5" spans="1:11">
      <c r="A5" s="134" t="s">
        <v>70</v>
      </c>
      <c r="B5" s="135"/>
      <c r="C5" s="73" t="s">
        <v>71</v>
      </c>
      <c r="D5" s="73" t="s">
        <v>64</v>
      </c>
      <c r="E5" s="132">
        <v>25.4</v>
      </c>
      <c r="F5" s="132">
        <v>1</v>
      </c>
      <c r="G5" s="73"/>
      <c r="H5" s="73"/>
      <c r="I5" s="73"/>
      <c r="J5" s="73"/>
      <c r="K5" s="73"/>
    </row>
    <row r="6" spans="1:11" ht="13.5">
      <c r="A6" s="134" t="s">
        <v>72</v>
      </c>
      <c r="B6" s="135"/>
      <c r="C6" s="73" t="s">
        <v>73</v>
      </c>
      <c r="D6" s="73" t="s">
        <v>74</v>
      </c>
      <c r="E6" s="132">
        <f>1.25*25.4</f>
        <v>31.75</v>
      </c>
      <c r="F6" s="132" t="s">
        <v>75</v>
      </c>
      <c r="G6" s="73"/>
      <c r="H6" s="73"/>
      <c r="I6" s="73"/>
      <c r="J6" s="73"/>
      <c r="K6" s="73"/>
    </row>
    <row r="7" spans="1:11">
      <c r="A7" s="134" t="s">
        <v>76</v>
      </c>
      <c r="B7" s="135"/>
      <c r="C7" s="73" t="s">
        <v>77</v>
      </c>
      <c r="D7" s="73" t="s">
        <v>78</v>
      </c>
      <c r="E7" s="132"/>
      <c r="F7" s="132"/>
      <c r="G7" s="73"/>
      <c r="H7" s="73"/>
      <c r="I7" s="73"/>
      <c r="J7" s="73"/>
      <c r="K7" s="73"/>
    </row>
    <row r="8" spans="1:11" ht="13.5">
      <c r="A8" s="134" t="s">
        <v>79</v>
      </c>
      <c r="B8" s="135"/>
      <c r="C8" s="73" t="s">
        <v>80</v>
      </c>
      <c r="D8" s="73" t="s">
        <v>81</v>
      </c>
      <c r="E8" s="132"/>
      <c r="F8" s="132"/>
      <c r="G8" s="73"/>
      <c r="H8" s="73"/>
      <c r="I8" s="73"/>
      <c r="J8" s="73"/>
      <c r="K8" s="73"/>
    </row>
    <row r="9" spans="1:11" ht="13.5" thickBot="1">
      <c r="A9" s="134" t="s">
        <v>82</v>
      </c>
      <c r="B9" s="135"/>
      <c r="C9" s="73" t="s">
        <v>83</v>
      </c>
      <c r="D9" s="73" t="s">
        <v>2</v>
      </c>
      <c r="E9" s="132"/>
      <c r="F9" s="132"/>
      <c r="G9" s="73"/>
      <c r="H9" s="73"/>
      <c r="I9" s="73"/>
      <c r="J9" s="73"/>
      <c r="K9" s="73"/>
    </row>
    <row r="10" spans="1:11">
      <c r="A10" s="134" t="s">
        <v>84</v>
      </c>
      <c r="B10" s="135"/>
      <c r="C10" s="73" t="s">
        <v>85</v>
      </c>
      <c r="D10" s="73" t="s">
        <v>86</v>
      </c>
      <c r="E10" s="136" t="s">
        <v>87</v>
      </c>
      <c r="F10" s="132"/>
      <c r="G10" s="73"/>
      <c r="H10" s="73"/>
      <c r="I10" s="73"/>
      <c r="J10" s="73"/>
      <c r="K10" s="73"/>
    </row>
    <row r="11" spans="1:11" ht="13.5">
      <c r="A11" s="134" t="s">
        <v>88</v>
      </c>
      <c r="B11" s="135"/>
      <c r="C11" s="73" t="s">
        <v>89</v>
      </c>
      <c r="D11" s="73" t="s">
        <v>90</v>
      </c>
      <c r="E11" s="137" t="s">
        <v>91</v>
      </c>
      <c r="F11" s="132"/>
      <c r="G11" s="73"/>
      <c r="H11" s="73"/>
      <c r="I11" s="73"/>
      <c r="J11" s="73"/>
      <c r="K11" s="73"/>
    </row>
    <row r="12" spans="1:11">
      <c r="A12" s="134" t="s">
        <v>92</v>
      </c>
      <c r="B12" s="135"/>
      <c r="C12" s="73" t="s">
        <v>93</v>
      </c>
      <c r="D12" s="73" t="s">
        <v>94</v>
      </c>
      <c r="E12" s="137" t="s">
        <v>95</v>
      </c>
      <c r="F12" s="132"/>
      <c r="G12" s="73"/>
      <c r="H12" s="73"/>
      <c r="I12" s="73"/>
      <c r="J12" s="73"/>
      <c r="K12" s="73"/>
    </row>
    <row r="13" spans="1:11" ht="13.5" thickBot="1">
      <c r="A13" s="134" t="s">
        <v>96</v>
      </c>
      <c r="B13" s="135"/>
      <c r="C13" s="73" t="s">
        <v>97</v>
      </c>
      <c r="D13" s="73" t="s">
        <v>98</v>
      </c>
      <c r="E13" s="138"/>
      <c r="F13" s="132"/>
      <c r="G13" s="73"/>
      <c r="H13" s="73"/>
      <c r="I13" s="73"/>
      <c r="J13" s="73"/>
      <c r="K13" s="73"/>
    </row>
    <row r="14" spans="1:11" ht="13.5" thickBot="1">
      <c r="A14" s="134" t="s">
        <v>99</v>
      </c>
      <c r="B14" s="135"/>
      <c r="C14" s="73" t="s">
        <v>100</v>
      </c>
      <c r="D14" s="73" t="s">
        <v>101</v>
      </c>
      <c r="E14" s="73"/>
      <c r="F14" s="73"/>
      <c r="G14" s="73"/>
      <c r="H14" s="73"/>
      <c r="I14" s="73"/>
      <c r="J14" s="73"/>
      <c r="K14" s="73"/>
    </row>
    <row r="15" spans="1:11">
      <c r="A15" s="134" t="s">
        <v>102</v>
      </c>
      <c r="B15" s="135"/>
      <c r="C15" s="139" t="s">
        <v>103</v>
      </c>
      <c r="D15" s="140"/>
      <c r="E15" s="141" t="s">
        <v>104</v>
      </c>
      <c r="F15" s="142"/>
      <c r="G15" s="73"/>
      <c r="H15" s="73"/>
      <c r="I15" s="73"/>
      <c r="J15" s="73"/>
      <c r="K15" s="73"/>
    </row>
    <row r="16" spans="1:11" ht="13.5">
      <c r="A16" s="134" t="s">
        <v>105</v>
      </c>
      <c r="B16" s="135"/>
      <c r="C16" s="143" t="s">
        <v>106</v>
      </c>
      <c r="D16" s="135"/>
      <c r="E16" s="132"/>
      <c r="F16" s="73">
        <v>1.0625</v>
      </c>
      <c r="G16" s="73"/>
      <c r="H16" s="73"/>
      <c r="I16" s="73"/>
      <c r="J16" s="73"/>
      <c r="K16" s="73"/>
    </row>
    <row r="17" spans="1:11" ht="13.5">
      <c r="A17" s="134" t="s">
        <v>107</v>
      </c>
      <c r="B17" s="135"/>
      <c r="C17" s="143" t="s">
        <v>108</v>
      </c>
      <c r="D17" s="135"/>
      <c r="E17" s="132">
        <f>1.5*25.4</f>
        <v>38.099999999999994</v>
      </c>
      <c r="F17" s="132">
        <v>1.5</v>
      </c>
      <c r="G17" s="73"/>
      <c r="H17" s="73"/>
      <c r="I17" s="73"/>
      <c r="J17" s="73"/>
      <c r="K17" s="73"/>
    </row>
    <row r="18" spans="1:11" ht="13.5">
      <c r="A18" s="134" t="s">
        <v>109</v>
      </c>
      <c r="B18" s="135"/>
      <c r="C18" s="143" t="s">
        <v>110</v>
      </c>
      <c r="D18" s="135"/>
      <c r="E18" s="132">
        <v>60.3</v>
      </c>
      <c r="F18" s="132" t="s">
        <v>111</v>
      </c>
      <c r="G18" s="73"/>
      <c r="H18" s="73"/>
      <c r="I18" s="73"/>
      <c r="J18" s="73"/>
      <c r="K18" s="73"/>
    </row>
    <row r="19" spans="1:11" ht="13.5">
      <c r="A19" s="134" t="s">
        <v>112</v>
      </c>
      <c r="B19" s="135"/>
      <c r="C19" s="143" t="s">
        <v>113</v>
      </c>
      <c r="D19" s="3"/>
      <c r="E19" s="132">
        <v>73</v>
      </c>
      <c r="F19" s="132" t="s">
        <v>114</v>
      </c>
      <c r="G19" s="73"/>
      <c r="H19" s="73"/>
      <c r="I19" s="73"/>
      <c r="J19" s="73"/>
      <c r="K19" s="73"/>
    </row>
    <row r="20" spans="1:11">
      <c r="A20" s="134"/>
      <c r="B20" s="135"/>
      <c r="C20" s="143" t="s">
        <v>115</v>
      </c>
      <c r="D20" s="135"/>
      <c r="E20" s="132">
        <f>3*2.54</f>
        <v>7.62</v>
      </c>
      <c r="F20" s="132">
        <v>3</v>
      </c>
      <c r="G20" s="73"/>
      <c r="H20" s="73"/>
      <c r="I20" s="73"/>
      <c r="J20" s="73"/>
      <c r="K20" s="73"/>
    </row>
    <row r="21" spans="1:11" ht="14.15" thickBot="1">
      <c r="A21" s="134"/>
      <c r="B21" s="135"/>
      <c r="C21" s="144" t="s">
        <v>116</v>
      </c>
      <c r="D21" s="145"/>
      <c r="E21" s="132">
        <v>88.9</v>
      </c>
      <c r="F21" s="132" t="s">
        <v>117</v>
      </c>
      <c r="G21" s="73"/>
      <c r="H21" s="73"/>
      <c r="I21" s="73"/>
      <c r="J21" s="73"/>
      <c r="K21" s="73"/>
    </row>
    <row r="22" spans="1:11">
      <c r="A22" s="134"/>
      <c r="B22" s="135"/>
      <c r="C22" s="73"/>
      <c r="D22" s="73"/>
      <c r="E22" s="132"/>
      <c r="F22" s="132"/>
      <c r="G22" s="73"/>
      <c r="H22" s="73"/>
      <c r="I22" s="73"/>
      <c r="J22" s="73"/>
      <c r="K22" s="73"/>
    </row>
    <row r="23" spans="1:11">
      <c r="A23" s="134"/>
      <c r="B23" s="135"/>
      <c r="C23" s="73"/>
      <c r="D23" s="73"/>
      <c r="E23" s="132"/>
      <c r="F23" s="132"/>
      <c r="G23" s="73"/>
      <c r="H23" s="73"/>
      <c r="I23" s="73"/>
      <c r="J23" s="73"/>
      <c r="K23" s="73"/>
    </row>
    <row r="24" spans="1:11" ht="13.5" thickBot="1">
      <c r="A24" s="134"/>
      <c r="B24" s="135"/>
      <c r="C24" s="73"/>
      <c r="D24" s="73"/>
      <c r="E24" s="132"/>
      <c r="F24" s="132"/>
      <c r="G24" s="73"/>
      <c r="H24" s="73"/>
      <c r="I24" s="73"/>
      <c r="J24" s="73"/>
      <c r="K24" s="73"/>
    </row>
    <row r="25" spans="1:11">
      <c r="A25" s="130" t="s">
        <v>118</v>
      </c>
      <c r="B25" s="131"/>
      <c r="C25" s="73"/>
      <c r="D25" s="73"/>
      <c r="E25" s="132"/>
      <c r="F25" s="132"/>
      <c r="G25" s="73"/>
      <c r="H25" s="73"/>
      <c r="I25" s="73"/>
      <c r="J25" s="73"/>
      <c r="K25" s="73"/>
    </row>
    <row r="26" spans="1:11">
      <c r="A26" s="134" t="s">
        <v>119</v>
      </c>
      <c r="B26" s="135"/>
      <c r="C26" s="73"/>
      <c r="D26" s="73"/>
      <c r="E26" s="73"/>
      <c r="F26" s="132"/>
      <c r="G26" s="73"/>
      <c r="H26" s="73"/>
      <c r="I26" s="73"/>
      <c r="J26" s="73"/>
      <c r="K26" s="73"/>
    </row>
    <row r="27" spans="1:11">
      <c r="A27" s="134" t="s">
        <v>120</v>
      </c>
      <c r="B27" s="135"/>
      <c r="C27" s="73"/>
      <c r="D27" s="73"/>
      <c r="E27" s="73"/>
      <c r="F27" s="132"/>
      <c r="G27" s="73"/>
      <c r="H27" s="73"/>
      <c r="I27" s="73"/>
      <c r="J27" s="73"/>
      <c r="K27" s="73"/>
    </row>
    <row r="28" spans="1:11">
      <c r="A28" s="134" t="s">
        <v>121</v>
      </c>
      <c r="B28" s="135"/>
      <c r="C28" s="73"/>
      <c r="D28" s="73"/>
      <c r="E28" s="73"/>
      <c r="F28" s="73"/>
      <c r="G28" s="73"/>
      <c r="H28" s="73"/>
      <c r="I28" s="73"/>
      <c r="J28" s="73"/>
      <c r="K28" s="73"/>
    </row>
    <row r="29" spans="1:11">
      <c r="A29" s="134" t="s">
        <v>122</v>
      </c>
      <c r="B29" s="135"/>
      <c r="C29" s="73"/>
      <c r="D29" s="73"/>
      <c r="E29" s="73"/>
      <c r="F29" s="73"/>
      <c r="G29" s="73"/>
      <c r="H29" s="73"/>
      <c r="I29" s="73"/>
      <c r="J29" s="73"/>
      <c r="K29" s="73"/>
    </row>
    <row r="30" spans="1:11">
      <c r="A30" s="134" t="s">
        <v>123</v>
      </c>
      <c r="B30" s="135"/>
      <c r="C30" s="73"/>
      <c r="D30" s="73"/>
      <c r="E30" s="73"/>
      <c r="F30" s="73"/>
      <c r="G30" s="73"/>
      <c r="H30" s="73"/>
      <c r="I30" s="73"/>
      <c r="J30" s="73"/>
      <c r="K30" s="73"/>
    </row>
    <row r="31" spans="1:11">
      <c r="A31" s="134" t="s">
        <v>124</v>
      </c>
      <c r="B31" s="135"/>
      <c r="C31" s="73"/>
      <c r="D31" s="73"/>
      <c r="E31" s="73"/>
      <c r="F31" s="73"/>
      <c r="G31" s="73"/>
      <c r="H31" s="73"/>
      <c r="I31" s="73"/>
      <c r="J31" s="73"/>
      <c r="K31" s="73"/>
    </row>
    <row r="32" spans="1:11">
      <c r="A32" s="134" t="s">
        <v>125</v>
      </c>
      <c r="B32" s="135"/>
      <c r="C32" s="73"/>
      <c r="D32" s="73"/>
      <c r="E32" s="73"/>
      <c r="F32" s="73"/>
      <c r="G32" s="73"/>
      <c r="H32" s="73"/>
      <c r="I32" s="73"/>
      <c r="J32" s="73"/>
      <c r="K32" s="73"/>
    </row>
    <row r="33" spans="1:11">
      <c r="A33" s="134" t="s">
        <v>126</v>
      </c>
      <c r="B33" s="135"/>
      <c r="C33" s="73"/>
      <c r="D33" s="73"/>
      <c r="E33" s="73"/>
      <c r="F33" s="73"/>
      <c r="G33" s="73"/>
      <c r="H33" s="73"/>
      <c r="I33" s="73"/>
      <c r="J33" s="73"/>
      <c r="K33" s="73"/>
    </row>
    <row r="34" spans="1:11">
      <c r="A34" s="134" t="s">
        <v>127</v>
      </c>
      <c r="B34" s="135"/>
      <c r="C34" s="73"/>
      <c r="D34" s="73"/>
      <c r="E34" s="73"/>
      <c r="F34" s="73"/>
      <c r="G34" s="73"/>
      <c r="H34" s="73"/>
      <c r="I34" s="73"/>
      <c r="J34" s="73"/>
      <c r="K34" s="73"/>
    </row>
    <row r="35" spans="1:11">
      <c r="A35" s="134"/>
      <c r="B35" s="135"/>
      <c r="C35" s="73"/>
      <c r="D35" s="73"/>
      <c r="E35" s="73"/>
      <c r="F35" s="73"/>
      <c r="G35" s="73"/>
      <c r="H35" s="73"/>
      <c r="I35" s="73"/>
      <c r="J35" s="73"/>
      <c r="K35" s="73"/>
    </row>
    <row r="36" spans="1:11" ht="13.5" thickBot="1">
      <c r="A36" s="146"/>
      <c r="B36" s="145"/>
      <c r="C36" s="73"/>
      <c r="D36" s="73"/>
      <c r="E36" s="73"/>
      <c r="F36" s="73"/>
      <c r="G36" s="73"/>
      <c r="H36" s="73"/>
      <c r="I36" s="73"/>
      <c r="J36" s="73"/>
      <c r="K36" s="73"/>
    </row>
    <row r="37" spans="1:11">
      <c r="A37" s="130" t="s">
        <v>128</v>
      </c>
      <c r="B37" s="131"/>
      <c r="C37" s="73"/>
      <c r="D37" s="73"/>
      <c r="E37" s="73"/>
      <c r="F37" s="73"/>
      <c r="G37" s="73"/>
      <c r="H37" s="73"/>
      <c r="I37" s="73"/>
      <c r="J37" s="73"/>
      <c r="K37" s="73"/>
    </row>
    <row r="38" spans="1:11">
      <c r="A38" s="134" t="s">
        <v>129</v>
      </c>
      <c r="B38" s="135"/>
      <c r="C38" s="73"/>
      <c r="D38" s="73"/>
      <c r="E38" s="73"/>
      <c r="F38" s="73"/>
      <c r="G38" s="73"/>
      <c r="H38" s="73"/>
      <c r="I38" s="73"/>
      <c r="J38" s="73"/>
      <c r="K38" s="73"/>
    </row>
    <row r="39" spans="1:11">
      <c r="A39" s="134" t="s">
        <v>130</v>
      </c>
      <c r="B39" s="135"/>
      <c r="C39" s="73"/>
      <c r="D39" s="73"/>
      <c r="E39" s="73"/>
      <c r="F39" s="73"/>
      <c r="G39" s="73"/>
      <c r="H39" s="73"/>
      <c r="I39" s="73"/>
      <c r="J39" s="73"/>
      <c r="K39" s="73"/>
    </row>
    <row r="40" spans="1:11">
      <c r="A40" s="134" t="s">
        <v>131</v>
      </c>
      <c r="B40" s="135"/>
      <c r="C40" s="73"/>
      <c r="D40" s="73"/>
      <c r="E40" s="73"/>
      <c r="F40" s="73"/>
      <c r="G40" s="73"/>
      <c r="H40" s="73"/>
      <c r="I40" s="73"/>
      <c r="J40" s="73"/>
      <c r="K40" s="73"/>
    </row>
    <row r="41" spans="1:11">
      <c r="A41" s="134"/>
      <c r="B41" s="135"/>
      <c r="C41" s="73"/>
      <c r="D41" s="73"/>
      <c r="E41" s="73"/>
      <c r="F41" s="73"/>
      <c r="G41" s="73"/>
      <c r="H41" s="73"/>
      <c r="I41" s="73"/>
      <c r="J41" s="73"/>
      <c r="K41" s="73"/>
    </row>
    <row r="42" spans="1:11">
      <c r="A42" s="134"/>
      <c r="B42" s="135"/>
      <c r="C42" s="73"/>
      <c r="D42" s="73"/>
      <c r="E42" s="73"/>
      <c r="F42" s="73"/>
      <c r="G42" s="73"/>
      <c r="H42" s="73"/>
      <c r="I42" s="73"/>
      <c r="J42" s="73"/>
      <c r="K42" s="73"/>
    </row>
    <row r="43" spans="1:11" ht="13.5" thickBot="1">
      <c r="A43" s="146"/>
      <c r="B43" s="145"/>
      <c r="C43" s="73"/>
      <c r="D43" s="73"/>
      <c r="E43" s="73"/>
      <c r="F43" s="73"/>
      <c r="G43" s="73"/>
      <c r="H43" s="73"/>
      <c r="I43" s="73"/>
      <c r="J43" s="73"/>
      <c r="K43" s="73"/>
    </row>
    <row r="44" spans="1:11">
      <c r="A44" s="134" t="s">
        <v>132</v>
      </c>
      <c r="B44" s="135"/>
      <c r="C44" s="73"/>
      <c r="D44" s="73"/>
      <c r="E44" s="73"/>
      <c r="F44" s="73"/>
      <c r="G44" s="73"/>
      <c r="H44" s="73"/>
      <c r="I44" s="73"/>
      <c r="J44" s="73"/>
      <c r="K44" s="73"/>
    </row>
    <row r="45" spans="1:11">
      <c r="A45" s="134" t="s">
        <v>133</v>
      </c>
      <c r="B45" s="135"/>
      <c r="C45" s="73"/>
      <c r="D45" s="73"/>
      <c r="E45" s="73"/>
      <c r="F45" s="73"/>
      <c r="G45" s="73"/>
      <c r="H45" s="73"/>
      <c r="I45" s="73"/>
      <c r="J45" s="73"/>
      <c r="K45" s="73"/>
    </row>
    <row r="46" spans="1:11">
      <c r="A46" s="134" t="s">
        <v>134</v>
      </c>
      <c r="B46" s="135"/>
      <c r="C46" s="73"/>
      <c r="D46" s="73"/>
      <c r="E46" s="73"/>
      <c r="F46" s="73"/>
      <c r="G46" s="73"/>
      <c r="H46" s="73"/>
      <c r="I46" s="73"/>
      <c r="J46" s="73"/>
      <c r="K46" s="73"/>
    </row>
    <row r="47" spans="1:11">
      <c r="A47" s="134" t="s">
        <v>135</v>
      </c>
      <c r="B47" s="135"/>
      <c r="C47" s="73"/>
      <c r="D47" s="73"/>
      <c r="E47" s="73"/>
      <c r="F47" s="73"/>
      <c r="G47" s="73"/>
      <c r="H47" s="73"/>
      <c r="I47" s="73"/>
      <c r="J47" s="73"/>
      <c r="K47" s="73"/>
    </row>
    <row r="48" spans="1:11">
      <c r="A48" s="134" t="s">
        <v>136</v>
      </c>
      <c r="B48" s="135"/>
      <c r="C48" s="73"/>
      <c r="D48" s="73"/>
      <c r="E48" s="73"/>
      <c r="F48" s="73"/>
      <c r="G48" s="73"/>
      <c r="H48" s="73"/>
      <c r="I48" s="73"/>
      <c r="J48" s="73"/>
      <c r="K48" s="73"/>
    </row>
    <row r="49" spans="1:11">
      <c r="A49" s="134"/>
      <c r="B49" s="135"/>
      <c r="C49" s="73"/>
      <c r="D49" s="73"/>
      <c r="E49" s="73"/>
      <c r="F49" s="73"/>
      <c r="G49" s="73"/>
      <c r="H49" s="73"/>
      <c r="I49" s="73"/>
      <c r="J49" s="73"/>
      <c r="K49" s="73"/>
    </row>
    <row r="50" spans="1:11" ht="13.5" thickBot="1">
      <c r="A50" s="134"/>
      <c r="B50" s="135"/>
      <c r="C50" s="73"/>
      <c r="D50" s="73"/>
      <c r="E50" s="73"/>
      <c r="F50" s="73"/>
      <c r="G50" s="73"/>
      <c r="H50" s="73"/>
      <c r="I50" s="73"/>
      <c r="J50" s="73"/>
      <c r="K50" s="73"/>
    </row>
    <row r="51" spans="1:11">
      <c r="A51" s="130" t="s">
        <v>137</v>
      </c>
      <c r="B51" s="131"/>
      <c r="C51" s="73"/>
      <c r="D51" s="73"/>
      <c r="E51" s="73"/>
      <c r="F51" s="73"/>
      <c r="G51" s="73"/>
      <c r="H51" s="73"/>
      <c r="I51" s="73"/>
      <c r="J51" s="73"/>
      <c r="K51" s="73"/>
    </row>
    <row r="52" spans="1:11">
      <c r="A52" s="134"/>
      <c r="B52" s="135"/>
      <c r="C52" s="73"/>
      <c r="D52" s="73"/>
      <c r="E52" s="73"/>
      <c r="F52" s="73"/>
      <c r="G52" s="73"/>
      <c r="H52" s="73"/>
      <c r="I52" s="73"/>
      <c r="J52" s="73"/>
      <c r="K52" s="73"/>
    </row>
    <row r="53" spans="1:11">
      <c r="A53" s="134"/>
      <c r="B53" s="135"/>
      <c r="C53" s="73"/>
      <c r="D53" s="73"/>
      <c r="E53" s="73"/>
      <c r="F53" s="73"/>
      <c r="G53" s="73"/>
      <c r="H53" s="73"/>
      <c r="I53" s="73"/>
      <c r="J53" s="73"/>
      <c r="K53" s="73"/>
    </row>
    <row r="54" spans="1:11">
      <c r="A54" s="134"/>
      <c r="B54" s="135"/>
      <c r="C54" s="73"/>
      <c r="D54" s="73"/>
      <c r="E54" s="73"/>
      <c r="F54" s="73"/>
      <c r="G54" s="73"/>
      <c r="H54" s="73"/>
      <c r="I54" s="73"/>
      <c r="J54" s="73"/>
      <c r="K54" s="73"/>
    </row>
    <row r="55" spans="1:11">
      <c r="A55" s="134"/>
      <c r="B55" s="135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13.5" thickBot="1">
      <c r="A56" s="146"/>
      <c r="B56" s="145"/>
      <c r="C56" s="73"/>
      <c r="D56" s="73"/>
      <c r="E56" s="73"/>
      <c r="F56" s="73"/>
      <c r="G56" s="73"/>
      <c r="H56" s="73"/>
      <c r="I56" s="73"/>
      <c r="J56" s="73"/>
      <c r="K56" s="73"/>
    </row>
    <row r="57" spans="1:11">
      <c r="A57" s="130" t="s">
        <v>138</v>
      </c>
      <c r="B57" s="131"/>
      <c r="C57" s="147" t="s">
        <v>138</v>
      </c>
      <c r="D57" s="148"/>
      <c r="E57" s="149"/>
      <c r="F57" s="73"/>
      <c r="G57" s="73"/>
      <c r="H57" s="73"/>
      <c r="I57" s="73"/>
      <c r="J57" s="73"/>
      <c r="K57" s="73"/>
    </row>
    <row r="58" spans="1:11">
      <c r="A58" s="134" t="s">
        <v>120</v>
      </c>
      <c r="B58" s="135"/>
      <c r="C58" s="150" t="s">
        <v>120</v>
      </c>
      <c r="D58" s="151"/>
      <c r="E58" s="152"/>
      <c r="F58" s="73"/>
      <c r="G58" s="73"/>
      <c r="H58" s="73"/>
      <c r="I58" s="73"/>
      <c r="J58" s="73"/>
      <c r="K58" s="73"/>
    </row>
    <row r="59" spans="1:11">
      <c r="A59" s="134" t="s">
        <v>139</v>
      </c>
      <c r="B59" s="135"/>
      <c r="C59" s="150" t="s">
        <v>140</v>
      </c>
      <c r="D59" s="151"/>
      <c r="E59" s="152"/>
      <c r="F59" s="73"/>
      <c r="G59" s="73"/>
      <c r="H59" s="73"/>
      <c r="I59" s="73"/>
      <c r="J59" s="73"/>
      <c r="K59" s="73"/>
    </row>
    <row r="60" spans="1:11">
      <c r="A60" s="134" t="s">
        <v>141</v>
      </c>
      <c r="B60" s="135"/>
      <c r="C60" s="150" t="s">
        <v>142</v>
      </c>
      <c r="D60" s="151"/>
      <c r="E60" s="152"/>
      <c r="F60" s="73"/>
      <c r="G60" s="73"/>
      <c r="H60" s="73"/>
      <c r="I60" s="73"/>
      <c r="J60" s="73"/>
      <c r="K60" s="73"/>
    </row>
    <row r="61" spans="1:11">
      <c r="A61" s="134" t="s">
        <v>143</v>
      </c>
      <c r="B61" s="135"/>
      <c r="C61" s="150" t="s">
        <v>144</v>
      </c>
      <c r="D61" s="151"/>
      <c r="E61" s="152"/>
      <c r="F61" s="73"/>
      <c r="G61" s="73"/>
      <c r="H61" s="73"/>
      <c r="I61" s="73"/>
      <c r="J61" s="73"/>
      <c r="K61" s="73"/>
    </row>
    <row r="62" spans="1:11">
      <c r="A62" s="134" t="s">
        <v>145</v>
      </c>
      <c r="B62" s="135"/>
      <c r="C62" s="132"/>
      <c r="D62" s="132"/>
      <c r="E62" s="132"/>
      <c r="F62" s="73"/>
      <c r="G62" s="73"/>
      <c r="H62" s="73"/>
      <c r="I62" s="73"/>
      <c r="J62" s="73"/>
      <c r="K62" s="73"/>
    </row>
    <row r="63" spans="1:11">
      <c r="A63" s="134"/>
      <c r="B63" s="135"/>
      <c r="C63" s="132"/>
      <c r="D63" s="132"/>
      <c r="E63" s="132"/>
      <c r="F63" s="73"/>
      <c r="G63" s="73"/>
      <c r="H63" s="73"/>
      <c r="I63" s="73"/>
      <c r="J63" s="73"/>
      <c r="K63" s="73"/>
    </row>
    <row r="64" spans="1:11">
      <c r="A64" s="134"/>
      <c r="B64" s="135"/>
      <c r="C64" s="73"/>
      <c r="D64" s="73"/>
      <c r="E64" s="73"/>
      <c r="F64" s="73"/>
      <c r="G64" s="73"/>
      <c r="H64" s="73"/>
      <c r="I64" s="73"/>
      <c r="J64" s="73"/>
      <c r="K64" s="73"/>
    </row>
    <row r="65" spans="1:11" ht="13.5" thickBot="1">
      <c r="A65" s="146"/>
      <c r="B65" s="145"/>
      <c r="C65" s="73"/>
      <c r="D65" s="73"/>
      <c r="E65" s="73"/>
      <c r="F65" s="73"/>
      <c r="G65" s="73"/>
      <c r="H65" s="73"/>
      <c r="I65" s="73"/>
      <c r="J65" s="73"/>
      <c r="K65" s="73"/>
    </row>
    <row r="66" spans="1:11" ht="13.5" thickBot="1">
      <c r="A66" s="153" t="s">
        <v>146</v>
      </c>
      <c r="B66" s="154"/>
      <c r="C66" s="73"/>
      <c r="D66" s="73"/>
      <c r="E66" s="73"/>
      <c r="F66" s="73"/>
      <c r="G66" s="73"/>
      <c r="H66" s="73"/>
      <c r="I66" s="73"/>
      <c r="J66" s="73"/>
      <c r="K66" s="73"/>
    </row>
    <row r="67" spans="1:11">
      <c r="A67" s="73"/>
      <c r="B67" s="132"/>
      <c r="C67" s="73"/>
      <c r="D67" s="73"/>
      <c r="E67" s="73"/>
      <c r="F67" s="73"/>
      <c r="G67" s="73"/>
      <c r="H67" s="73"/>
      <c r="I67" s="73"/>
      <c r="J67" s="73"/>
      <c r="K67" s="73"/>
    </row>
    <row r="68" spans="1:11">
      <c r="A68" s="73"/>
      <c r="B68" s="132"/>
      <c r="C68" s="73"/>
      <c r="D68" s="73"/>
      <c r="E68" s="73"/>
      <c r="F68" s="73"/>
      <c r="G68" s="73"/>
      <c r="H68" s="73"/>
      <c r="I68" s="73"/>
      <c r="J68" s="73"/>
      <c r="K68" s="73"/>
    </row>
    <row r="69" spans="1:11">
      <c r="A69" s="73"/>
      <c r="B69" s="132"/>
      <c r="C69" s="73"/>
      <c r="D69" s="73"/>
      <c r="E69" s="73"/>
      <c r="F69" s="73"/>
      <c r="G69" s="73"/>
      <c r="H69" s="73"/>
      <c r="I69" s="73"/>
      <c r="J69" s="73"/>
      <c r="K69" s="73"/>
    </row>
    <row r="70" spans="1:11">
      <c r="A70" s="73"/>
      <c r="B70" s="132"/>
      <c r="C70" s="73"/>
      <c r="D70" s="73"/>
      <c r="E70" s="73"/>
      <c r="F70" s="73"/>
      <c r="G70" s="73"/>
      <c r="H70" s="73"/>
      <c r="I70" s="73"/>
      <c r="J70" s="73"/>
      <c r="K70" s="73"/>
    </row>
    <row r="71" spans="1:11">
      <c r="A71" s="73"/>
      <c r="B71" s="132"/>
      <c r="C71" s="73"/>
      <c r="D71" s="73"/>
      <c r="E71" s="73"/>
      <c r="F71" s="73"/>
      <c r="G71" s="73"/>
      <c r="H71" s="73"/>
      <c r="I71" s="73"/>
      <c r="J71" s="73"/>
      <c r="K71" s="73"/>
    </row>
    <row r="72" spans="1:11">
      <c r="A72" s="73"/>
      <c r="B72" s="132"/>
      <c r="C72" s="73"/>
      <c r="D72" s="73"/>
      <c r="E72" s="73"/>
      <c r="F72" s="73"/>
      <c r="G72" s="73"/>
      <c r="H72" s="73"/>
      <c r="I72" s="73"/>
      <c r="J72" s="73"/>
      <c r="K72" s="73"/>
    </row>
    <row r="73" spans="1:11">
      <c r="A73" s="73"/>
      <c r="B73" s="132"/>
      <c r="C73" s="73"/>
      <c r="D73" s="73"/>
      <c r="E73" s="73"/>
      <c r="F73" s="73"/>
      <c r="G73" s="73"/>
      <c r="H73" s="73"/>
      <c r="I73" s="73"/>
      <c r="J73" s="73"/>
      <c r="K73" s="73"/>
    </row>
    <row r="74" spans="1:11">
      <c r="A74" s="73"/>
      <c r="B74" s="132"/>
      <c r="C74" s="73"/>
      <c r="D74" s="73"/>
      <c r="E74" s="73"/>
      <c r="F74" s="73"/>
      <c r="G74" s="73"/>
      <c r="H74" s="73"/>
      <c r="I74" s="73"/>
      <c r="J74" s="73"/>
      <c r="K74" s="73"/>
    </row>
    <row r="75" spans="1:11">
      <c r="A75" s="73"/>
      <c r="B75" s="132"/>
      <c r="C75" s="73"/>
      <c r="D75" s="73"/>
      <c r="E75" s="73"/>
      <c r="F75" s="73"/>
      <c r="G75" s="73"/>
      <c r="H75" s="73"/>
      <c r="I75" s="73"/>
      <c r="J75" s="73"/>
      <c r="K75" s="73"/>
    </row>
    <row r="76" spans="1:11">
      <c r="A76" s="73"/>
      <c r="B76" s="132"/>
      <c r="C76" s="73"/>
      <c r="D76" s="73"/>
      <c r="E76" s="73"/>
      <c r="F76" s="73"/>
      <c r="G76" s="73"/>
      <c r="H76" s="73"/>
      <c r="I76" s="73"/>
      <c r="J76" s="73"/>
      <c r="K76" s="73"/>
    </row>
    <row r="77" spans="1:11">
      <c r="A77" s="73"/>
      <c r="B77" s="132"/>
      <c r="C77" s="73"/>
      <c r="D77" s="73"/>
      <c r="E77" s="73"/>
      <c r="F77" s="73"/>
      <c r="G77" s="73"/>
      <c r="H77" s="73"/>
      <c r="I77" s="73"/>
      <c r="J77" s="73"/>
      <c r="K77" s="73"/>
    </row>
    <row r="78" spans="1:11">
      <c r="A78" s="73"/>
      <c r="B78" s="132"/>
      <c r="C78" s="73"/>
      <c r="D78" s="73"/>
      <c r="E78" s="73"/>
      <c r="F78" s="73"/>
      <c r="G78" s="73"/>
      <c r="H78" s="73"/>
      <c r="I78" s="73"/>
      <c r="J78" s="73"/>
      <c r="K78" s="73"/>
    </row>
    <row r="79" spans="1:11">
      <c r="A79" s="73"/>
      <c r="B79" s="132"/>
      <c r="C79" s="73"/>
      <c r="D79" s="73"/>
      <c r="E79" s="73"/>
      <c r="F79" s="73"/>
      <c r="G79" s="73"/>
      <c r="H79" s="73"/>
      <c r="I79" s="73"/>
      <c r="J79" s="73"/>
      <c r="K79" s="73"/>
    </row>
    <row r="80" spans="1:11">
      <c r="A80" s="73"/>
      <c r="B80" s="132"/>
      <c r="C80" s="73"/>
      <c r="D80" s="73"/>
      <c r="E80" s="73"/>
      <c r="F80" s="73"/>
      <c r="G80" s="73"/>
      <c r="H80" s="73"/>
      <c r="I80" s="73"/>
      <c r="J80" s="73"/>
      <c r="K80" s="73"/>
    </row>
    <row r="81" spans="1:11">
      <c r="A81" s="73"/>
      <c r="B81" s="132"/>
      <c r="C81" s="73"/>
      <c r="D81" s="73"/>
      <c r="E81" s="73"/>
      <c r="F81" s="73"/>
      <c r="G81" s="73"/>
      <c r="H81" s="73"/>
      <c r="I81" s="73"/>
      <c r="J81" s="73"/>
      <c r="K81" s="73"/>
    </row>
    <row r="82" spans="1:11">
      <c r="A82" s="73"/>
      <c r="B82" s="132"/>
      <c r="C82" s="73"/>
      <c r="D82" s="73"/>
      <c r="E82" s="73"/>
      <c r="F82" s="73"/>
      <c r="G82" s="73"/>
      <c r="H82" s="73"/>
      <c r="I82" s="73"/>
      <c r="J82" s="73"/>
      <c r="K82" s="73"/>
    </row>
    <row r="83" spans="1:11">
      <c r="A83" s="73"/>
      <c r="B83" s="132"/>
      <c r="C83" s="73"/>
      <c r="D83" s="73"/>
      <c r="E83" s="73"/>
      <c r="F83" s="73"/>
      <c r="G83" s="73"/>
      <c r="H83" s="73"/>
      <c r="I83" s="73"/>
      <c r="J83" s="73"/>
      <c r="K83" s="73"/>
    </row>
    <row r="84" spans="1:11">
      <c r="A84" s="73"/>
      <c r="B84" s="132"/>
      <c r="C84" s="73"/>
      <c r="D84" s="73"/>
      <c r="E84" s="73"/>
      <c r="F84" s="73"/>
      <c r="G84" s="73"/>
      <c r="H84" s="73"/>
      <c r="I84" s="73"/>
      <c r="J84" s="73"/>
      <c r="K84" s="73"/>
    </row>
    <row r="85" spans="1:11">
      <c r="A85" s="73"/>
      <c r="B85" s="132"/>
      <c r="C85" s="73"/>
      <c r="D85" s="73"/>
      <c r="E85" s="73"/>
      <c r="F85" s="73"/>
      <c r="G85" s="73"/>
      <c r="H85" s="73"/>
      <c r="I85" s="73"/>
      <c r="J85" s="73"/>
      <c r="K85" s="73"/>
    </row>
    <row r="86" spans="1:11">
      <c r="A86" s="73"/>
      <c r="B86" s="132"/>
      <c r="C86" s="73"/>
      <c r="D86" s="73"/>
      <c r="E86" s="73"/>
      <c r="F86" s="73"/>
      <c r="G86" s="73"/>
      <c r="H86" s="73"/>
      <c r="I86" s="73"/>
      <c r="J86" s="73"/>
      <c r="K86" s="73"/>
    </row>
    <row r="87" spans="1:11">
      <c r="A87" s="73"/>
      <c r="B87" s="132"/>
      <c r="C87" s="73"/>
      <c r="D87" s="73"/>
      <c r="E87" s="73"/>
      <c r="F87" s="73"/>
      <c r="G87" s="73"/>
      <c r="H87" s="73"/>
      <c r="I87" s="73"/>
      <c r="J87" s="73"/>
      <c r="K87" s="73"/>
    </row>
    <row r="88" spans="1:11">
      <c r="A88" s="73"/>
      <c r="B88" s="132"/>
      <c r="C88" s="73"/>
      <c r="D88" s="73"/>
      <c r="E88" s="73"/>
      <c r="F88" s="73"/>
      <c r="G88" s="73"/>
      <c r="H88" s="73"/>
      <c r="I88" s="73"/>
      <c r="J88" s="73"/>
      <c r="K88" s="73"/>
    </row>
    <row r="89" spans="1:11">
      <c r="A89" s="73"/>
      <c r="B89" s="132"/>
      <c r="C89" s="73"/>
      <c r="D89" s="73"/>
      <c r="E89" s="73"/>
      <c r="F89" s="73"/>
      <c r="G89" s="73"/>
      <c r="H89" s="73"/>
      <c r="I89" s="73"/>
      <c r="J89" s="73"/>
      <c r="K89" s="73"/>
    </row>
    <row r="90" spans="1:11">
      <c r="A90" s="73"/>
      <c r="B90" s="132"/>
      <c r="C90" s="73"/>
      <c r="D90" s="73"/>
      <c r="E90" s="73"/>
      <c r="F90" s="73"/>
      <c r="G90" s="73"/>
      <c r="H90" s="73"/>
      <c r="I90" s="73"/>
      <c r="J90" s="73"/>
      <c r="K90" s="73"/>
    </row>
    <row r="91" spans="1:11">
      <c r="A91" s="73"/>
      <c r="B91" s="132"/>
      <c r="C91" s="73"/>
      <c r="D91" s="73"/>
      <c r="E91" s="73"/>
      <c r="F91" s="73"/>
      <c r="G91" s="73"/>
      <c r="H91" s="73"/>
      <c r="I91" s="73"/>
      <c r="J91" s="73"/>
      <c r="K91" s="73"/>
    </row>
    <row r="92" spans="1:11">
      <c r="A92" s="73"/>
      <c r="B92" s="132"/>
      <c r="C92" s="73"/>
      <c r="D92" s="73"/>
      <c r="E92" s="73"/>
      <c r="F92" s="73"/>
      <c r="G92" s="73"/>
      <c r="H92" s="73"/>
      <c r="I92" s="73"/>
      <c r="J92" s="73"/>
      <c r="K92" s="73"/>
    </row>
    <row r="93" spans="1:11">
      <c r="A93" s="73"/>
      <c r="B93" s="132"/>
      <c r="C93" s="73"/>
      <c r="D93" s="73"/>
      <c r="E93" s="73"/>
      <c r="F93" s="73"/>
      <c r="G93" s="73"/>
      <c r="H93" s="73"/>
      <c r="I93" s="73"/>
      <c r="J93" s="73"/>
      <c r="K93" s="73"/>
    </row>
    <row r="94" spans="1:11">
      <c r="A94" s="73"/>
      <c r="B94" s="132"/>
      <c r="C94" s="73"/>
      <c r="D94" s="73"/>
      <c r="E94" s="73"/>
      <c r="F94" s="73"/>
      <c r="G94" s="73"/>
      <c r="H94" s="73"/>
      <c r="I94" s="73"/>
      <c r="J94" s="73"/>
      <c r="K94" s="73"/>
    </row>
    <row r="95" spans="1:11">
      <c r="A95" s="73"/>
      <c r="B95" s="132"/>
      <c r="C95" s="73"/>
      <c r="D95" s="73"/>
      <c r="E95" s="73"/>
      <c r="F95" s="73"/>
      <c r="G95" s="73"/>
      <c r="H95" s="73"/>
      <c r="I95" s="73"/>
      <c r="J95" s="73"/>
      <c r="K95" s="73"/>
    </row>
    <row r="96" spans="1:11">
      <c r="A96" s="73"/>
      <c r="B96" s="132"/>
      <c r="C96" s="73"/>
      <c r="D96" s="73"/>
      <c r="E96" s="73"/>
      <c r="F96" s="73"/>
      <c r="G96" s="73"/>
      <c r="H96" s="73"/>
      <c r="I96" s="73"/>
      <c r="J96" s="73"/>
      <c r="K96" s="73"/>
    </row>
    <row r="97" spans="1:11">
      <c r="A97" s="73"/>
      <c r="B97" s="132"/>
      <c r="C97" s="73"/>
      <c r="D97" s="73"/>
      <c r="E97" s="73"/>
      <c r="F97" s="73"/>
      <c r="G97" s="73"/>
      <c r="H97" s="73"/>
      <c r="I97" s="73"/>
      <c r="J97" s="73"/>
      <c r="K97" s="73"/>
    </row>
    <row r="98" spans="1:11">
      <c r="A98" s="73"/>
      <c r="B98" s="132"/>
      <c r="C98" s="73"/>
      <c r="D98" s="73"/>
      <c r="E98" s="73"/>
      <c r="F98" s="73"/>
      <c r="G98" s="73"/>
      <c r="H98" s="73"/>
      <c r="I98" s="73"/>
      <c r="J98" s="73"/>
      <c r="K98" s="73"/>
    </row>
    <row r="99" spans="1:11">
      <c r="A99" s="73"/>
      <c r="B99" s="132"/>
      <c r="C99" s="73"/>
      <c r="D99" s="73"/>
      <c r="E99" s="73"/>
      <c r="F99" s="73"/>
      <c r="G99" s="73"/>
      <c r="H99" s="73"/>
      <c r="I99" s="73"/>
      <c r="J99" s="73"/>
      <c r="K99" s="73"/>
    </row>
    <row r="100" spans="1:11">
      <c r="A100" s="73"/>
      <c r="B100" s="132"/>
      <c r="C100" s="73"/>
      <c r="D100" s="73"/>
      <c r="E100" s="73"/>
      <c r="F100" s="73"/>
      <c r="G100" s="73"/>
      <c r="H100" s="73"/>
      <c r="I100" s="73"/>
      <c r="J100" s="73"/>
      <c r="K100" s="73"/>
    </row>
    <row r="101" spans="1:11">
      <c r="A101" s="73"/>
      <c r="B101" s="132"/>
      <c r="C101" s="73"/>
      <c r="D101" s="73"/>
      <c r="E101" s="73"/>
      <c r="F101" s="73"/>
      <c r="G101" s="73"/>
      <c r="H101" s="73"/>
      <c r="I101" s="73"/>
      <c r="J101" s="73"/>
      <c r="K101" s="73"/>
    </row>
    <row r="102" spans="1:11">
      <c r="A102" s="73"/>
      <c r="B102" s="132"/>
      <c r="C102" s="73"/>
      <c r="D102" s="73"/>
      <c r="E102" s="73"/>
      <c r="F102" s="73"/>
      <c r="G102" s="73"/>
      <c r="H102" s="73"/>
      <c r="I102" s="73"/>
      <c r="J102" s="73"/>
      <c r="K102" s="73"/>
    </row>
    <row r="103" spans="1:11">
      <c r="A103" s="73"/>
      <c r="B103" s="132"/>
      <c r="C103" s="73"/>
      <c r="D103" s="73"/>
      <c r="E103" s="73"/>
      <c r="F103" s="73"/>
      <c r="G103" s="73"/>
      <c r="H103" s="73"/>
      <c r="I103" s="73"/>
      <c r="J103" s="73"/>
      <c r="K103" s="73"/>
    </row>
    <row r="104" spans="1:11">
      <c r="A104" s="73"/>
      <c r="B104" s="132"/>
      <c r="C104" s="73"/>
      <c r="D104" s="73"/>
      <c r="E104" s="73"/>
      <c r="F104" s="73"/>
      <c r="G104" s="73"/>
      <c r="H104" s="73"/>
      <c r="I104" s="73"/>
      <c r="J104" s="73"/>
      <c r="K104" s="73"/>
    </row>
    <row r="105" spans="1:11">
      <c r="A105" s="73"/>
      <c r="B105" s="132"/>
      <c r="C105" s="73"/>
      <c r="D105" s="73"/>
      <c r="E105" s="73"/>
      <c r="F105" s="73"/>
      <c r="G105" s="73"/>
      <c r="H105" s="73"/>
      <c r="I105" s="73"/>
      <c r="J105" s="73"/>
      <c r="K105" s="73"/>
    </row>
    <row r="106" spans="1:11">
      <c r="A106" s="73"/>
      <c r="B106" s="132"/>
      <c r="C106" s="73"/>
      <c r="D106" s="73"/>
      <c r="E106" s="73"/>
      <c r="F106" s="73"/>
      <c r="G106" s="73"/>
      <c r="H106" s="73"/>
      <c r="I106" s="73"/>
      <c r="J106" s="73"/>
      <c r="K106" s="73"/>
    </row>
    <row r="107" spans="1:11">
      <c r="A107" s="73"/>
      <c r="B107" s="132"/>
      <c r="C107" s="73"/>
      <c r="D107" s="73"/>
      <c r="E107" s="73"/>
      <c r="F107" s="73"/>
      <c r="G107" s="73"/>
      <c r="H107" s="73"/>
      <c r="I107" s="73"/>
      <c r="J107" s="73"/>
      <c r="K107" s="73"/>
    </row>
    <row r="108" spans="1:11">
      <c r="A108" s="73"/>
      <c r="B108" s="132"/>
      <c r="C108" s="73"/>
      <c r="D108" s="73"/>
      <c r="E108" s="73"/>
      <c r="F108" s="73"/>
      <c r="G108" s="73"/>
      <c r="H108" s="73"/>
      <c r="I108" s="73"/>
      <c r="J108" s="73"/>
      <c r="K108" s="73"/>
    </row>
    <row r="109" spans="1:11">
      <c r="A109" s="73"/>
      <c r="B109" s="132"/>
      <c r="C109" s="73"/>
      <c r="D109" s="73"/>
      <c r="E109" s="73"/>
      <c r="F109" s="73"/>
      <c r="G109" s="73"/>
      <c r="H109" s="73"/>
      <c r="I109" s="73"/>
      <c r="J109" s="73"/>
      <c r="K109" s="73"/>
    </row>
    <row r="110" spans="1:11">
      <c r="A110" s="73"/>
      <c r="B110" s="132"/>
      <c r="C110" s="73"/>
      <c r="D110" s="73"/>
      <c r="E110" s="73"/>
      <c r="F110" s="73"/>
      <c r="G110" s="73"/>
      <c r="H110" s="73"/>
      <c r="I110" s="73"/>
      <c r="J110" s="73"/>
      <c r="K110" s="73"/>
    </row>
    <row r="111" spans="1:11">
      <c r="A111" s="73"/>
      <c r="B111" s="132"/>
      <c r="C111" s="73"/>
      <c r="D111" s="73"/>
      <c r="E111" s="73"/>
      <c r="F111" s="73"/>
      <c r="G111" s="73"/>
      <c r="H111" s="73"/>
      <c r="I111" s="73"/>
      <c r="J111" s="73"/>
      <c r="K111" s="73"/>
    </row>
    <row r="112" spans="1:11">
      <c r="A112" s="73"/>
      <c r="B112" s="132"/>
      <c r="C112" s="73"/>
      <c r="D112" s="73"/>
      <c r="E112" s="73"/>
      <c r="F112" s="73"/>
      <c r="G112" s="73"/>
      <c r="H112" s="73"/>
      <c r="I112" s="73"/>
      <c r="J112" s="73"/>
      <c r="K112" s="73"/>
    </row>
    <row r="113" spans="1:11">
      <c r="A113" s="73"/>
      <c r="B113" s="132"/>
      <c r="C113" s="73"/>
      <c r="D113" s="73"/>
      <c r="E113" s="73"/>
      <c r="F113" s="73"/>
      <c r="G113" s="73"/>
      <c r="H113" s="73"/>
      <c r="I113" s="73"/>
      <c r="J113" s="73"/>
      <c r="K113" s="73"/>
    </row>
    <row r="114" spans="1:11">
      <c r="A114" s="73"/>
      <c r="B114" s="132"/>
      <c r="C114" s="73"/>
      <c r="D114" s="73"/>
      <c r="E114" s="73"/>
      <c r="F114" s="73"/>
      <c r="G114" s="73"/>
      <c r="H114" s="73"/>
      <c r="I114" s="73"/>
      <c r="J114" s="73"/>
      <c r="K114" s="73"/>
    </row>
    <row r="115" spans="1:11">
      <c r="A115" s="73"/>
      <c r="B115" s="132"/>
      <c r="C115" s="73"/>
      <c r="D115" s="73"/>
      <c r="E115" s="73"/>
      <c r="F115" s="73"/>
      <c r="G115" s="73"/>
      <c r="H115" s="73"/>
      <c r="I115" s="73"/>
      <c r="J115" s="73"/>
      <c r="K115" s="73"/>
    </row>
    <row r="116" spans="1:11">
      <c r="A116" s="73"/>
      <c r="B116" s="132"/>
      <c r="C116" s="73"/>
      <c r="D116" s="73"/>
      <c r="E116" s="73"/>
      <c r="F116" s="73"/>
      <c r="G116" s="73"/>
      <c r="H116" s="73"/>
      <c r="I116" s="73"/>
      <c r="J116" s="73"/>
      <c r="K116" s="73"/>
    </row>
    <row r="117" spans="1:11">
      <c r="A117" s="73"/>
      <c r="B117" s="132"/>
      <c r="C117" s="73"/>
      <c r="D117" s="73"/>
      <c r="E117" s="73"/>
      <c r="F117" s="73"/>
      <c r="G117" s="73"/>
      <c r="H117" s="73"/>
      <c r="I117" s="73"/>
      <c r="J117" s="73"/>
      <c r="K117" s="73"/>
    </row>
    <row r="118" spans="1:11">
      <c r="A118" s="73"/>
      <c r="B118" s="132"/>
      <c r="C118" s="73"/>
      <c r="D118" s="73"/>
      <c r="E118" s="73"/>
      <c r="F118" s="73"/>
      <c r="G118" s="73"/>
      <c r="H118" s="73"/>
      <c r="I118" s="73"/>
      <c r="J118" s="73"/>
      <c r="K118" s="73"/>
    </row>
    <row r="119" spans="1:11">
      <c r="A119" s="73"/>
      <c r="B119" s="132"/>
      <c r="C119" s="73"/>
      <c r="D119" s="73"/>
      <c r="E119" s="73"/>
      <c r="F119" s="73"/>
      <c r="G119" s="73"/>
      <c r="H119" s="73"/>
      <c r="I119" s="73"/>
      <c r="J119" s="73"/>
      <c r="K119" s="73"/>
    </row>
    <row r="120" spans="1:11">
      <c r="A120" s="73"/>
      <c r="B120" s="132"/>
      <c r="C120" s="73"/>
      <c r="D120" s="73"/>
      <c r="E120" s="73"/>
      <c r="F120" s="73"/>
      <c r="G120" s="73"/>
      <c r="H120" s="73"/>
      <c r="I120" s="73"/>
      <c r="J120" s="73"/>
      <c r="K120" s="73"/>
    </row>
    <row r="121" spans="1:11">
      <c r="A121" s="73"/>
      <c r="B121" s="132"/>
      <c r="C121" s="73"/>
      <c r="D121" s="73"/>
      <c r="E121" s="73"/>
      <c r="F121" s="73"/>
      <c r="G121" s="73"/>
      <c r="H121" s="73"/>
      <c r="I121" s="73"/>
      <c r="J121" s="73"/>
      <c r="K121" s="73"/>
    </row>
    <row r="122" spans="1:11">
      <c r="A122" s="73"/>
      <c r="B122" s="132"/>
      <c r="C122" s="73"/>
      <c r="D122" s="73"/>
      <c r="E122" s="73"/>
      <c r="F122" s="73"/>
      <c r="G122" s="73"/>
      <c r="H122" s="73"/>
      <c r="I122" s="73"/>
      <c r="J122" s="73"/>
      <c r="K122" s="73"/>
    </row>
    <row r="123" spans="1:11">
      <c r="A123" s="73"/>
      <c r="B123" s="132"/>
      <c r="C123" s="73"/>
      <c r="D123" s="73"/>
      <c r="E123" s="73"/>
      <c r="F123" s="73"/>
      <c r="G123" s="73"/>
      <c r="H123" s="73"/>
      <c r="I123" s="73"/>
      <c r="J123" s="73"/>
      <c r="K123" s="73"/>
    </row>
    <row r="124" spans="1:11">
      <c r="A124" s="73"/>
      <c r="B124" s="132"/>
      <c r="C124" s="73"/>
      <c r="D124" s="73"/>
      <c r="E124" s="73"/>
      <c r="F124" s="73"/>
      <c r="G124" s="73"/>
      <c r="H124" s="73"/>
      <c r="I124" s="73"/>
      <c r="J124" s="73"/>
      <c r="K124" s="73"/>
    </row>
    <row r="125" spans="1:11">
      <c r="A125" s="73"/>
      <c r="B125" s="132"/>
      <c r="C125" s="73"/>
      <c r="D125" s="73"/>
      <c r="E125" s="73"/>
      <c r="F125" s="73"/>
      <c r="G125" s="73"/>
      <c r="H125" s="73"/>
      <c r="I125" s="73"/>
      <c r="J125" s="73"/>
      <c r="K125" s="73"/>
    </row>
    <row r="126" spans="1:11">
      <c r="A126" s="73"/>
      <c r="B126" s="132"/>
      <c r="C126" s="73"/>
      <c r="D126" s="73"/>
      <c r="E126" s="73"/>
      <c r="F126" s="73"/>
      <c r="G126" s="73"/>
      <c r="H126" s="73"/>
      <c r="I126" s="73"/>
      <c r="J126" s="73"/>
      <c r="K126" s="73"/>
    </row>
    <row r="127" spans="1:11">
      <c r="A127" s="73"/>
      <c r="B127" s="132"/>
      <c r="C127" s="73"/>
      <c r="D127" s="73"/>
      <c r="E127" s="73"/>
      <c r="F127" s="73"/>
      <c r="G127" s="73"/>
      <c r="H127" s="73"/>
      <c r="I127" s="73"/>
      <c r="J127" s="73"/>
      <c r="K127" s="73"/>
    </row>
    <row r="128" spans="1:11">
      <c r="A128" s="73"/>
      <c r="B128" s="132"/>
      <c r="C128" s="73"/>
      <c r="D128" s="73"/>
      <c r="E128" s="73"/>
      <c r="F128" s="73"/>
      <c r="G128" s="73"/>
      <c r="H128" s="73"/>
      <c r="I128" s="73"/>
      <c r="J128" s="73"/>
      <c r="K128" s="73"/>
    </row>
    <row r="129" spans="1:11">
      <c r="A129" s="73"/>
      <c r="B129" s="132"/>
      <c r="C129" s="73"/>
      <c r="D129" s="73"/>
      <c r="E129" s="73"/>
      <c r="F129" s="73"/>
      <c r="G129" s="73"/>
      <c r="H129" s="73"/>
      <c r="I129" s="73"/>
      <c r="J129" s="73"/>
      <c r="K129" s="73"/>
    </row>
    <row r="130" spans="1:11">
      <c r="A130" s="73"/>
      <c r="B130" s="132"/>
      <c r="C130" s="73"/>
      <c r="D130" s="73"/>
      <c r="E130" s="73"/>
      <c r="F130" s="73"/>
      <c r="G130" s="73"/>
      <c r="H130" s="73"/>
      <c r="I130" s="73"/>
      <c r="J130" s="73"/>
      <c r="K130" s="73"/>
    </row>
    <row r="131" spans="1:11">
      <c r="A131" s="73"/>
      <c r="B131" s="132"/>
      <c r="C131" s="73"/>
      <c r="D131" s="73"/>
      <c r="E131" s="73"/>
      <c r="F131" s="73"/>
      <c r="G131" s="73"/>
      <c r="H131" s="73"/>
      <c r="I131" s="73"/>
      <c r="J131" s="73"/>
      <c r="K131" s="73"/>
    </row>
    <row r="132" spans="1:11">
      <c r="A132" s="73"/>
      <c r="B132" s="132"/>
      <c r="C132" s="73"/>
      <c r="D132" s="73"/>
      <c r="E132" s="73"/>
      <c r="F132" s="73"/>
      <c r="G132" s="73"/>
      <c r="H132" s="73"/>
      <c r="I132" s="73"/>
      <c r="J132" s="73"/>
      <c r="K132" s="73"/>
    </row>
    <row r="133" spans="1:11">
      <c r="A133" s="73"/>
      <c r="B133" s="132"/>
      <c r="C133" s="73"/>
      <c r="D133" s="73"/>
      <c r="E133" s="73"/>
      <c r="F133" s="73"/>
      <c r="G133" s="73"/>
      <c r="H133" s="73"/>
      <c r="I133" s="73"/>
      <c r="J133" s="73"/>
      <c r="K133" s="73"/>
    </row>
    <row r="134" spans="1:11">
      <c r="A134" s="73"/>
      <c r="B134" s="132"/>
      <c r="C134" s="73"/>
      <c r="D134" s="73"/>
      <c r="E134" s="73"/>
      <c r="F134" s="73"/>
      <c r="G134" s="73"/>
      <c r="H134" s="73"/>
      <c r="I134" s="73"/>
      <c r="J134" s="73"/>
      <c r="K134" s="73"/>
    </row>
    <row r="135" spans="1:11">
      <c r="A135" s="73"/>
      <c r="B135" s="132"/>
      <c r="C135" s="73"/>
      <c r="D135" s="73"/>
      <c r="E135" s="73"/>
      <c r="F135" s="73"/>
      <c r="G135" s="73"/>
      <c r="H135" s="73"/>
      <c r="I135" s="73"/>
      <c r="J135" s="73"/>
      <c r="K135" s="73"/>
    </row>
    <row r="136" spans="1:11">
      <c r="A136" s="73"/>
      <c r="B136" s="132"/>
      <c r="C136" s="73"/>
      <c r="D136" s="73"/>
      <c r="E136" s="73"/>
      <c r="F136" s="73"/>
      <c r="G136" s="73"/>
      <c r="H136" s="73"/>
      <c r="I136" s="73"/>
      <c r="J136" s="73"/>
      <c r="K136" s="73"/>
    </row>
    <row r="137" spans="1:11">
      <c r="A137" s="73"/>
      <c r="B137" s="132"/>
      <c r="C137" s="73"/>
      <c r="D137" s="73"/>
      <c r="E137" s="73"/>
      <c r="F137" s="73"/>
      <c r="G137" s="73"/>
      <c r="H137" s="73"/>
      <c r="I137" s="73"/>
      <c r="J137" s="73"/>
      <c r="K137" s="73"/>
    </row>
    <row r="138" spans="1:11">
      <c r="A138" s="73"/>
      <c r="B138" s="132"/>
      <c r="C138" s="73"/>
      <c r="D138" s="73"/>
      <c r="E138" s="73"/>
      <c r="F138" s="73"/>
      <c r="G138" s="73"/>
      <c r="H138" s="73"/>
      <c r="I138" s="73"/>
      <c r="J138" s="73"/>
      <c r="K138" s="73"/>
    </row>
    <row r="139" spans="1:11">
      <c r="A139" s="73"/>
      <c r="B139" s="132"/>
      <c r="C139" s="73"/>
      <c r="D139" s="73"/>
      <c r="E139" s="73"/>
      <c r="F139" s="73"/>
      <c r="G139" s="73"/>
      <c r="H139" s="73"/>
      <c r="I139" s="73"/>
      <c r="J139" s="73"/>
      <c r="K139" s="73"/>
    </row>
    <row r="140" spans="1:11">
      <c r="A140" s="73"/>
      <c r="B140" s="132"/>
      <c r="C140" s="73"/>
      <c r="D140" s="73"/>
      <c r="E140" s="73"/>
      <c r="F140" s="73"/>
      <c r="G140" s="73"/>
      <c r="H140" s="73"/>
      <c r="I140" s="73"/>
      <c r="J140" s="73"/>
      <c r="K140" s="73"/>
    </row>
    <row r="141" spans="1:11">
      <c r="A141" s="73"/>
      <c r="B141" s="132"/>
      <c r="C141" s="73"/>
      <c r="D141" s="73"/>
      <c r="E141" s="73"/>
      <c r="F141" s="73"/>
      <c r="G141" s="73"/>
      <c r="H141" s="73"/>
      <c r="I141" s="73"/>
      <c r="J141" s="73"/>
      <c r="K141" s="73"/>
    </row>
    <row r="142" spans="1:11">
      <c r="A142" s="73"/>
      <c r="B142" s="132"/>
      <c r="C142" s="73"/>
      <c r="D142" s="73"/>
      <c r="E142" s="73"/>
      <c r="F142" s="73"/>
      <c r="G142" s="73"/>
      <c r="H142" s="73"/>
      <c r="I142" s="73"/>
      <c r="J142" s="73"/>
      <c r="K142" s="73"/>
    </row>
    <row r="143" spans="1:11">
      <c r="A143" s="73"/>
      <c r="B143" s="132"/>
      <c r="C143" s="73"/>
      <c r="D143" s="73"/>
      <c r="E143" s="73"/>
      <c r="F143" s="73"/>
      <c r="G143" s="73"/>
      <c r="H143" s="73"/>
      <c r="I143" s="73"/>
      <c r="J143" s="73"/>
      <c r="K143" s="73"/>
    </row>
    <row r="144" spans="1:11">
      <c r="A144" s="73"/>
      <c r="B144" s="132"/>
      <c r="C144" s="73"/>
      <c r="D144" s="73"/>
      <c r="E144" s="73"/>
      <c r="F144" s="73"/>
      <c r="G144" s="73"/>
      <c r="H144" s="73"/>
      <c r="I144" s="73"/>
      <c r="J144" s="73"/>
      <c r="K144" s="73"/>
    </row>
    <row r="145" spans="1:11">
      <c r="A145" s="73"/>
      <c r="B145" s="132"/>
      <c r="C145" s="73"/>
      <c r="D145" s="73"/>
      <c r="E145" s="73"/>
      <c r="F145" s="73"/>
      <c r="G145" s="73"/>
      <c r="H145" s="73"/>
      <c r="I145" s="73"/>
      <c r="J145" s="73"/>
      <c r="K145" s="73"/>
    </row>
    <row r="146" spans="1:11">
      <c r="A146" s="73"/>
      <c r="B146" s="132"/>
      <c r="C146" s="73"/>
      <c r="D146" s="73"/>
      <c r="E146" s="73"/>
      <c r="F146" s="73"/>
      <c r="G146" s="73"/>
      <c r="H146" s="73"/>
      <c r="I146" s="73"/>
      <c r="J146" s="73"/>
      <c r="K146" s="73"/>
    </row>
    <row r="147" spans="1:11">
      <c r="A147" s="73"/>
      <c r="B147" s="132"/>
      <c r="C147" s="73"/>
      <c r="D147" s="73"/>
      <c r="E147" s="73"/>
      <c r="F147" s="73"/>
      <c r="G147" s="73"/>
      <c r="H147" s="73"/>
      <c r="I147" s="73"/>
      <c r="J147" s="73"/>
      <c r="K147" s="73"/>
    </row>
    <row r="148" spans="1:11">
      <c r="A148" s="73"/>
      <c r="B148" s="132"/>
      <c r="C148" s="73"/>
      <c r="D148" s="73"/>
      <c r="E148" s="73"/>
      <c r="F148" s="73"/>
      <c r="G148" s="73"/>
      <c r="H148" s="73"/>
      <c r="I148" s="73"/>
      <c r="J148" s="73"/>
      <c r="K148" s="73"/>
    </row>
    <row r="149" spans="1:11">
      <c r="A149" s="73"/>
      <c r="B149" s="132"/>
      <c r="C149" s="73"/>
      <c r="D149" s="73"/>
      <c r="E149" s="73"/>
      <c r="F149" s="73"/>
      <c r="G149" s="73"/>
      <c r="H149" s="73"/>
      <c r="I149" s="73"/>
      <c r="J149" s="73"/>
      <c r="K149" s="73"/>
    </row>
    <row r="150" spans="1:11">
      <c r="A150" s="73"/>
      <c r="B150" s="132"/>
      <c r="C150" s="73"/>
      <c r="D150" s="73"/>
      <c r="E150" s="73"/>
      <c r="F150" s="73"/>
      <c r="G150" s="73"/>
      <c r="H150" s="73"/>
      <c r="I150" s="73"/>
      <c r="J150" s="73"/>
      <c r="K150" s="73"/>
    </row>
    <row r="151" spans="1:11">
      <c r="A151" s="73"/>
      <c r="B151" s="132"/>
      <c r="C151" s="73"/>
      <c r="D151" s="73"/>
      <c r="E151" s="73"/>
      <c r="F151" s="73"/>
      <c r="G151" s="73"/>
      <c r="H151" s="73"/>
      <c r="I151" s="73"/>
      <c r="J151" s="73"/>
      <c r="K151" s="73"/>
    </row>
    <row r="152" spans="1:11">
      <c r="A152" s="73"/>
      <c r="B152" s="132"/>
      <c r="C152" s="73"/>
      <c r="D152" s="73"/>
      <c r="E152" s="73"/>
      <c r="F152" s="73"/>
      <c r="G152" s="73"/>
      <c r="H152" s="73"/>
      <c r="I152" s="73"/>
      <c r="J152" s="73"/>
      <c r="K152" s="73"/>
    </row>
    <row r="153" spans="1:11">
      <c r="A153" s="73"/>
      <c r="B153" s="132"/>
      <c r="C153" s="73"/>
      <c r="D153" s="73"/>
      <c r="E153" s="73"/>
      <c r="F153" s="73"/>
      <c r="G153" s="73"/>
      <c r="H153" s="73"/>
      <c r="I153" s="73"/>
      <c r="J153" s="73"/>
      <c r="K153" s="73"/>
    </row>
    <row r="154" spans="1:11">
      <c r="A154" s="73"/>
      <c r="B154" s="132"/>
      <c r="C154" s="73"/>
      <c r="D154" s="73"/>
      <c r="E154" s="73"/>
      <c r="F154" s="73"/>
      <c r="G154" s="73"/>
      <c r="H154" s="73"/>
      <c r="I154" s="73"/>
      <c r="J154" s="73"/>
      <c r="K154" s="73"/>
    </row>
    <row r="155" spans="1:11">
      <c r="A155" s="73"/>
      <c r="B155" s="132"/>
      <c r="C155" s="73"/>
      <c r="D155" s="73"/>
      <c r="E155" s="73"/>
      <c r="F155" s="73"/>
      <c r="G155" s="73"/>
      <c r="H155" s="73"/>
      <c r="I155" s="73"/>
      <c r="J155" s="73"/>
      <c r="K155" s="73"/>
    </row>
    <row r="156" spans="1:11">
      <c r="A156" s="73"/>
      <c r="B156" s="132"/>
      <c r="C156" s="73"/>
      <c r="D156" s="73"/>
      <c r="E156" s="73"/>
      <c r="F156" s="73"/>
      <c r="G156" s="73"/>
      <c r="H156" s="73"/>
      <c r="I156" s="73"/>
      <c r="J156" s="73"/>
      <c r="K156" s="73"/>
    </row>
    <row r="157" spans="1:11">
      <c r="A157" s="73"/>
      <c r="B157" s="132"/>
      <c r="C157" s="73"/>
      <c r="D157" s="73"/>
      <c r="E157" s="73"/>
      <c r="F157" s="73"/>
      <c r="G157" s="73"/>
      <c r="H157" s="73"/>
      <c r="I157" s="73"/>
      <c r="J157" s="73"/>
      <c r="K157" s="73"/>
    </row>
    <row r="158" spans="1:11">
      <c r="A158" s="73"/>
      <c r="B158" s="132"/>
      <c r="C158" s="73"/>
      <c r="D158" s="73"/>
      <c r="E158" s="73"/>
      <c r="F158" s="73"/>
      <c r="G158" s="73"/>
      <c r="H158" s="73"/>
      <c r="I158" s="73"/>
      <c r="J158" s="73"/>
      <c r="K158" s="73"/>
    </row>
    <row r="159" spans="1:11">
      <c r="A159" s="73"/>
      <c r="B159" s="132"/>
      <c r="C159" s="73"/>
      <c r="D159" s="73"/>
      <c r="E159" s="73"/>
      <c r="F159" s="73"/>
      <c r="G159" s="73"/>
      <c r="H159" s="73"/>
      <c r="I159" s="73"/>
      <c r="J159" s="73"/>
      <c r="K159" s="73"/>
    </row>
    <row r="160" spans="1:11">
      <c r="A160" s="73"/>
      <c r="B160" s="132"/>
      <c r="C160" s="73"/>
      <c r="D160" s="73"/>
      <c r="E160" s="73"/>
      <c r="F160" s="73"/>
      <c r="G160" s="73"/>
      <c r="H160" s="73"/>
      <c r="I160" s="73"/>
      <c r="J160" s="73"/>
      <c r="K160" s="73"/>
    </row>
    <row r="161" spans="1:11">
      <c r="A161" s="73"/>
      <c r="B161" s="132"/>
      <c r="C161" s="73"/>
      <c r="D161" s="73"/>
      <c r="E161" s="73"/>
      <c r="F161" s="73"/>
      <c r="G161" s="73"/>
      <c r="H161" s="73"/>
      <c r="I161" s="73"/>
      <c r="J161" s="73"/>
      <c r="K161" s="73"/>
    </row>
    <row r="162" spans="1:11">
      <c r="A162" s="73"/>
      <c r="B162" s="132"/>
      <c r="C162" s="73"/>
      <c r="D162" s="73"/>
      <c r="E162" s="73"/>
      <c r="F162" s="73"/>
      <c r="G162" s="73"/>
      <c r="H162" s="73"/>
      <c r="I162" s="73"/>
      <c r="J162" s="73"/>
      <c r="K162" s="73"/>
    </row>
    <row r="163" spans="1:11">
      <c r="A163" s="73"/>
      <c r="B163" s="132"/>
      <c r="C163" s="73"/>
      <c r="D163" s="73"/>
      <c r="E163" s="73"/>
      <c r="F163" s="73"/>
      <c r="G163" s="73"/>
      <c r="H163" s="73"/>
      <c r="I163" s="73"/>
      <c r="J163" s="73"/>
      <c r="K163" s="73"/>
    </row>
    <row r="164" spans="1:11">
      <c r="A164" s="73"/>
      <c r="B164" s="132"/>
      <c r="C164" s="73"/>
      <c r="D164" s="73"/>
      <c r="E164" s="73"/>
      <c r="F164" s="73"/>
      <c r="G164" s="73"/>
      <c r="H164" s="73"/>
      <c r="I164" s="73"/>
      <c r="J164" s="73"/>
      <c r="K164" s="73"/>
    </row>
    <row r="165" spans="1:11">
      <c r="A165" s="73"/>
      <c r="B165" s="132"/>
      <c r="C165" s="73"/>
      <c r="D165" s="73"/>
      <c r="E165" s="73"/>
      <c r="F165" s="73"/>
      <c r="G165" s="73"/>
      <c r="H165" s="73"/>
      <c r="I165" s="73"/>
      <c r="J165" s="73"/>
      <c r="K165" s="73"/>
    </row>
    <row r="166" spans="1:11">
      <c r="A166" s="73"/>
      <c r="B166" s="132"/>
      <c r="C166" s="73"/>
      <c r="D166" s="73"/>
      <c r="E166" s="73"/>
      <c r="F166" s="73"/>
      <c r="G166" s="73"/>
      <c r="H166" s="73"/>
      <c r="I166" s="73"/>
      <c r="J166" s="73"/>
      <c r="K166" s="73"/>
    </row>
    <row r="167" spans="1:11">
      <c r="A167" s="73"/>
      <c r="B167" s="132"/>
      <c r="C167" s="73"/>
      <c r="D167" s="73"/>
      <c r="E167" s="73"/>
      <c r="F167" s="73"/>
      <c r="G167" s="73"/>
      <c r="H167" s="73"/>
      <c r="I167" s="73"/>
      <c r="J167" s="73"/>
      <c r="K167" s="73"/>
    </row>
    <row r="168" spans="1:11">
      <c r="A168" s="73"/>
      <c r="B168" s="132"/>
      <c r="C168" s="73"/>
      <c r="D168" s="73"/>
      <c r="E168" s="73"/>
      <c r="F168" s="73"/>
      <c r="G168" s="73"/>
      <c r="H168" s="73"/>
      <c r="I168" s="73"/>
      <c r="J168" s="73"/>
      <c r="K168" s="73"/>
    </row>
    <row r="169" spans="1:11">
      <c r="A169" s="73"/>
      <c r="B169" s="132"/>
      <c r="C169" s="73"/>
      <c r="D169" s="73"/>
      <c r="E169" s="73"/>
      <c r="F169" s="73"/>
      <c r="G169" s="73"/>
      <c r="H169" s="73"/>
      <c r="I169" s="73"/>
      <c r="J169" s="73"/>
      <c r="K169" s="73"/>
    </row>
    <row r="170" spans="1:11">
      <c r="A170" s="73"/>
      <c r="B170" s="132"/>
      <c r="C170" s="73"/>
      <c r="D170" s="73"/>
      <c r="E170" s="73"/>
      <c r="F170" s="73"/>
      <c r="G170" s="73"/>
      <c r="H170" s="73"/>
      <c r="I170" s="73"/>
      <c r="J170" s="73"/>
      <c r="K170" s="73"/>
    </row>
    <row r="171" spans="1:11">
      <c r="A171" s="73"/>
      <c r="B171" s="132"/>
      <c r="C171" s="73"/>
      <c r="D171" s="73"/>
      <c r="E171" s="73"/>
      <c r="F171" s="73"/>
      <c r="G171" s="73"/>
      <c r="H171" s="73"/>
      <c r="I171" s="73"/>
      <c r="J171" s="73"/>
      <c r="K171" s="73"/>
    </row>
    <row r="172" spans="1:11">
      <c r="A172" s="73"/>
      <c r="B172" s="132"/>
      <c r="C172" s="73"/>
      <c r="D172" s="73"/>
      <c r="E172" s="73"/>
      <c r="F172" s="73"/>
      <c r="G172" s="73"/>
      <c r="H172" s="73"/>
      <c r="I172" s="73"/>
      <c r="J172" s="73"/>
      <c r="K172" s="73"/>
    </row>
    <row r="173" spans="1:11">
      <c r="A173" s="73"/>
      <c r="B173" s="132"/>
      <c r="C173" s="73"/>
      <c r="D173" s="73"/>
      <c r="E173" s="73"/>
      <c r="F173" s="73"/>
      <c r="G173" s="73"/>
      <c r="H173" s="73"/>
      <c r="I173" s="73"/>
      <c r="J173" s="73"/>
      <c r="K173" s="73"/>
    </row>
    <row r="174" spans="1:11">
      <c r="A174" s="73"/>
      <c r="B174" s="132"/>
      <c r="C174" s="73"/>
      <c r="D174" s="73"/>
      <c r="E174" s="73"/>
      <c r="F174" s="73"/>
      <c r="G174" s="73"/>
      <c r="H174" s="73"/>
      <c r="I174" s="73"/>
      <c r="J174" s="73"/>
      <c r="K174" s="73"/>
    </row>
    <row r="175" spans="1:11">
      <c r="A175" s="73"/>
      <c r="B175" s="132"/>
      <c r="C175" s="73"/>
      <c r="D175" s="73"/>
      <c r="E175" s="73"/>
      <c r="F175" s="73"/>
      <c r="G175" s="73"/>
      <c r="H175" s="73"/>
      <c r="I175" s="73"/>
      <c r="J175" s="73"/>
      <c r="K175" s="73"/>
    </row>
    <row r="176" spans="1:11">
      <c r="A176" s="73"/>
      <c r="B176" s="132"/>
      <c r="C176" s="73"/>
      <c r="D176" s="73"/>
      <c r="E176" s="73"/>
      <c r="F176" s="73"/>
      <c r="G176" s="73"/>
      <c r="H176" s="73"/>
      <c r="I176" s="73"/>
      <c r="J176" s="73"/>
      <c r="K176" s="73"/>
    </row>
    <row r="177" spans="1:11">
      <c r="A177" s="73"/>
      <c r="B177" s="132"/>
      <c r="C177" s="73"/>
      <c r="D177" s="73"/>
      <c r="E177" s="73"/>
      <c r="F177" s="73"/>
      <c r="G177" s="73"/>
      <c r="H177" s="73"/>
      <c r="I177" s="73"/>
      <c r="J177" s="73"/>
      <c r="K177" s="73"/>
    </row>
    <row r="178" spans="1:11">
      <c r="A178" s="73"/>
      <c r="B178" s="132"/>
      <c r="C178" s="73"/>
      <c r="D178" s="73"/>
      <c r="E178" s="73"/>
      <c r="F178" s="73"/>
      <c r="G178" s="73"/>
      <c r="H178" s="73"/>
      <c r="I178" s="73"/>
      <c r="J178" s="73"/>
      <c r="K178" s="73"/>
    </row>
    <row r="179" spans="1:11">
      <c r="A179" s="73"/>
      <c r="B179" s="132"/>
      <c r="C179" s="73"/>
      <c r="D179" s="73"/>
      <c r="E179" s="73"/>
      <c r="F179" s="73"/>
      <c r="G179" s="73"/>
      <c r="H179" s="73"/>
      <c r="I179" s="73"/>
      <c r="J179" s="73"/>
      <c r="K179" s="73"/>
    </row>
    <row r="180" spans="1:11">
      <c r="A180" s="73"/>
      <c r="B180" s="132"/>
      <c r="C180" s="73"/>
      <c r="D180" s="73"/>
      <c r="E180" s="73"/>
      <c r="F180" s="73"/>
      <c r="G180" s="73"/>
      <c r="H180" s="73"/>
      <c r="I180" s="73"/>
      <c r="J180" s="73"/>
      <c r="K180" s="73"/>
    </row>
    <row r="181" spans="1:11">
      <c r="A181" s="73"/>
      <c r="B181" s="132"/>
      <c r="C181" s="73"/>
      <c r="D181" s="73"/>
      <c r="E181" s="73"/>
      <c r="F181" s="73"/>
      <c r="G181" s="73"/>
      <c r="H181" s="73"/>
      <c r="I181" s="73"/>
      <c r="J181" s="73"/>
      <c r="K181" s="73"/>
    </row>
    <row r="182" spans="1:11">
      <c r="A182" s="73"/>
      <c r="B182" s="132"/>
      <c r="C182" s="73"/>
      <c r="D182" s="73"/>
      <c r="E182" s="73"/>
      <c r="F182" s="73"/>
      <c r="G182" s="73"/>
      <c r="H182" s="73"/>
      <c r="I182" s="73"/>
      <c r="J182" s="73"/>
      <c r="K182" s="73"/>
    </row>
    <row r="183" spans="1:11">
      <c r="A183" s="73"/>
      <c r="B183" s="132"/>
      <c r="C183" s="73"/>
      <c r="D183" s="73"/>
      <c r="E183" s="73"/>
      <c r="F183" s="73"/>
      <c r="G183" s="73"/>
      <c r="H183" s="73"/>
      <c r="I183" s="73"/>
      <c r="J183" s="73"/>
      <c r="K183" s="73"/>
    </row>
    <row r="184" spans="1:11">
      <c r="A184" s="73"/>
      <c r="B184" s="132"/>
      <c r="C184" s="73"/>
      <c r="D184" s="73"/>
      <c r="E184" s="73"/>
      <c r="F184" s="73"/>
      <c r="G184" s="73"/>
      <c r="H184" s="73"/>
      <c r="I184" s="73"/>
      <c r="J184" s="73"/>
      <c r="K184" s="73"/>
    </row>
    <row r="185" spans="1:11">
      <c r="A185" s="73"/>
      <c r="B185" s="132"/>
      <c r="C185" s="73"/>
      <c r="D185" s="73"/>
      <c r="E185" s="73"/>
      <c r="F185" s="73"/>
      <c r="G185" s="73"/>
      <c r="H185" s="73"/>
      <c r="I185" s="73"/>
      <c r="J185" s="73"/>
      <c r="K185" s="73"/>
    </row>
    <row r="186" spans="1:11">
      <c r="A186" s="73"/>
      <c r="B186" s="132"/>
      <c r="C186" s="73"/>
      <c r="D186" s="73"/>
      <c r="E186" s="73"/>
      <c r="F186" s="73"/>
      <c r="G186" s="73"/>
      <c r="H186" s="73"/>
      <c r="I186" s="73"/>
      <c r="J186" s="73"/>
      <c r="K186" s="73"/>
    </row>
    <row r="187" spans="1:11">
      <c r="A187" s="73"/>
      <c r="B187" s="132"/>
      <c r="C187" s="73"/>
      <c r="D187" s="73"/>
      <c r="E187" s="73"/>
      <c r="F187" s="73"/>
      <c r="G187" s="73"/>
      <c r="H187" s="73"/>
      <c r="I187" s="73"/>
      <c r="J187" s="73"/>
      <c r="K187" s="73"/>
    </row>
    <row r="188" spans="1:11">
      <c r="A188" s="73"/>
      <c r="B188" s="132"/>
      <c r="C188" s="73"/>
      <c r="D188" s="73"/>
      <c r="E188" s="73"/>
      <c r="F188" s="73"/>
      <c r="G188" s="73"/>
      <c r="H188" s="73"/>
      <c r="I188" s="73"/>
      <c r="J188" s="73"/>
      <c r="K188" s="73"/>
    </row>
    <row r="189" spans="1:11">
      <c r="A189" s="73"/>
      <c r="B189" s="132"/>
      <c r="C189" s="73"/>
      <c r="D189" s="73"/>
      <c r="E189" s="73"/>
      <c r="F189" s="73"/>
      <c r="G189" s="73"/>
      <c r="H189" s="73"/>
      <c r="I189" s="73"/>
      <c r="J189" s="73"/>
      <c r="K189" s="73"/>
    </row>
    <row r="190" spans="1:11">
      <c r="A190" s="73"/>
      <c r="B190" s="132"/>
      <c r="C190" s="73"/>
      <c r="D190" s="73"/>
      <c r="E190" s="73"/>
      <c r="F190" s="73"/>
      <c r="G190" s="73"/>
      <c r="H190" s="73"/>
      <c r="I190" s="73"/>
      <c r="J190" s="73"/>
      <c r="K190" s="73"/>
    </row>
    <row r="191" spans="1:11">
      <c r="A191" s="73"/>
      <c r="B191" s="132"/>
      <c r="C191" s="73"/>
      <c r="D191" s="73"/>
      <c r="E191" s="73"/>
      <c r="F191" s="73"/>
      <c r="G191" s="73"/>
      <c r="H191" s="73"/>
      <c r="I191" s="73"/>
      <c r="J191" s="73"/>
      <c r="K191" s="73"/>
    </row>
    <row r="192" spans="1:11">
      <c r="A192" s="73"/>
      <c r="B192" s="132"/>
      <c r="C192" s="73"/>
      <c r="D192" s="73"/>
      <c r="E192" s="73"/>
      <c r="F192" s="73"/>
      <c r="G192" s="73"/>
      <c r="H192" s="73"/>
      <c r="I192" s="73"/>
      <c r="J192" s="73"/>
      <c r="K192" s="73"/>
    </row>
    <row r="193" spans="1:11">
      <c r="A193" s="73"/>
      <c r="B193" s="132"/>
      <c r="C193" s="73"/>
      <c r="D193" s="73"/>
      <c r="E193" s="73"/>
      <c r="F193" s="73"/>
      <c r="G193" s="73"/>
      <c r="H193" s="73"/>
      <c r="I193" s="73"/>
      <c r="J193" s="73"/>
      <c r="K193" s="73"/>
    </row>
    <row r="194" spans="1:11">
      <c r="A194" s="73"/>
      <c r="B194" s="132"/>
      <c r="C194" s="73"/>
      <c r="D194" s="73"/>
      <c r="E194" s="73"/>
      <c r="F194" s="73"/>
      <c r="G194" s="73"/>
      <c r="H194" s="73"/>
      <c r="I194" s="73"/>
      <c r="J194" s="73"/>
      <c r="K194" s="73"/>
    </row>
    <row r="195" spans="1:11">
      <c r="A195" s="73"/>
      <c r="B195" s="132"/>
      <c r="C195" s="73"/>
      <c r="D195" s="73"/>
      <c r="E195" s="73"/>
      <c r="F195" s="73"/>
      <c r="G195" s="73"/>
      <c r="H195" s="73"/>
      <c r="I195" s="73"/>
      <c r="J195" s="73"/>
      <c r="K195" s="73"/>
    </row>
    <row r="196" spans="1:11">
      <c r="A196" s="73"/>
      <c r="B196" s="132"/>
      <c r="C196" s="73"/>
      <c r="D196" s="73"/>
      <c r="E196" s="73"/>
      <c r="F196" s="73"/>
      <c r="G196" s="73"/>
      <c r="H196" s="73"/>
      <c r="I196" s="73"/>
      <c r="J196" s="73"/>
      <c r="K196" s="73"/>
    </row>
    <row r="197" spans="1:11">
      <c r="A197" s="73"/>
      <c r="B197" s="132"/>
      <c r="C197" s="73"/>
      <c r="D197" s="73"/>
      <c r="E197" s="73"/>
      <c r="F197" s="73"/>
      <c r="G197" s="73"/>
      <c r="H197" s="73"/>
      <c r="I197" s="73"/>
      <c r="J197" s="73"/>
      <c r="K197" s="73"/>
    </row>
    <row r="198" spans="1:11">
      <c r="A198" s="73"/>
      <c r="B198" s="132"/>
      <c r="C198" s="73"/>
      <c r="D198" s="73"/>
      <c r="E198" s="73"/>
      <c r="F198" s="73"/>
      <c r="G198" s="73"/>
      <c r="H198" s="73"/>
      <c r="I198" s="73"/>
      <c r="J198" s="73"/>
      <c r="K198" s="73"/>
    </row>
    <row r="199" spans="1:11">
      <c r="A199" s="73"/>
      <c r="B199" s="132"/>
      <c r="C199" s="73"/>
      <c r="D199" s="73"/>
      <c r="E199" s="73"/>
      <c r="F199" s="73"/>
      <c r="G199" s="73"/>
      <c r="H199" s="73"/>
      <c r="I199" s="73"/>
      <c r="J199" s="73"/>
      <c r="K199" s="73"/>
    </row>
    <row r="200" spans="1:11">
      <c r="A200" s="73"/>
      <c r="B200" s="132"/>
      <c r="C200" s="73"/>
      <c r="D200" s="73"/>
      <c r="E200" s="73"/>
      <c r="F200" s="73"/>
      <c r="G200" s="73"/>
      <c r="H200" s="73"/>
      <c r="I200" s="73"/>
      <c r="J200" s="73"/>
      <c r="K200" s="73"/>
    </row>
    <row r="201" spans="1:11">
      <c r="A201" s="73"/>
      <c r="B201" s="132"/>
      <c r="C201" s="73"/>
      <c r="D201" s="73"/>
      <c r="E201" s="73"/>
      <c r="F201" s="73"/>
      <c r="G201" s="73"/>
      <c r="H201" s="73"/>
      <c r="I201" s="73"/>
      <c r="J201" s="73"/>
      <c r="K201" s="73"/>
    </row>
    <row r="202" spans="1:11">
      <c r="A202" s="73"/>
      <c r="B202" s="132"/>
      <c r="C202" s="73"/>
      <c r="D202" s="73"/>
      <c r="E202" s="73"/>
      <c r="F202" s="73"/>
      <c r="G202" s="73"/>
      <c r="H202" s="73"/>
      <c r="I202" s="73"/>
      <c r="J202" s="73"/>
      <c r="K202" s="73"/>
    </row>
    <row r="203" spans="1:11">
      <c r="A203" s="73"/>
      <c r="B203" s="132"/>
      <c r="C203" s="73"/>
      <c r="D203" s="73"/>
      <c r="E203" s="73"/>
      <c r="F203" s="73"/>
      <c r="G203" s="73"/>
      <c r="H203" s="73"/>
      <c r="I203" s="73"/>
      <c r="J203" s="73"/>
      <c r="K203" s="73"/>
    </row>
    <row r="204" spans="1:11">
      <c r="A204" s="73"/>
      <c r="B204" s="132"/>
      <c r="C204" s="73"/>
      <c r="D204" s="73"/>
      <c r="E204" s="73"/>
      <c r="F204" s="73"/>
      <c r="G204" s="73"/>
      <c r="H204" s="73"/>
      <c r="I204" s="73"/>
      <c r="J204" s="73"/>
      <c r="K204" s="73"/>
    </row>
    <row r="205" spans="1:11">
      <c r="A205" s="73"/>
      <c r="B205" s="132"/>
      <c r="C205" s="73"/>
      <c r="D205" s="73"/>
      <c r="E205" s="73"/>
      <c r="F205" s="73"/>
      <c r="G205" s="73"/>
      <c r="H205" s="73"/>
      <c r="I205" s="73"/>
      <c r="J205" s="73"/>
      <c r="K205" s="73"/>
    </row>
    <row r="206" spans="1:11">
      <c r="A206" s="73"/>
      <c r="B206" s="132"/>
      <c r="C206" s="73"/>
      <c r="D206" s="73"/>
      <c r="E206" s="73"/>
      <c r="F206" s="73"/>
      <c r="G206" s="73"/>
      <c r="H206" s="73"/>
      <c r="I206" s="73"/>
      <c r="J206" s="73"/>
      <c r="K206" s="73"/>
    </row>
    <row r="207" spans="1:11">
      <c r="A207" s="73"/>
      <c r="B207" s="132"/>
      <c r="C207" s="73"/>
      <c r="D207" s="73"/>
      <c r="E207" s="73"/>
      <c r="F207" s="73"/>
      <c r="G207" s="73"/>
      <c r="H207" s="73"/>
      <c r="I207" s="73"/>
      <c r="J207" s="73"/>
      <c r="K207" s="73"/>
    </row>
    <row r="208" spans="1:11">
      <c r="A208" s="73"/>
      <c r="B208" s="132"/>
      <c r="C208" s="73"/>
      <c r="D208" s="73"/>
      <c r="E208" s="73"/>
      <c r="F208" s="73"/>
      <c r="G208" s="73"/>
      <c r="H208" s="73"/>
      <c r="I208" s="73"/>
      <c r="J208" s="73"/>
      <c r="K208" s="73"/>
    </row>
    <row r="209" spans="1:11">
      <c r="A209" s="73"/>
      <c r="B209" s="132"/>
      <c r="C209" s="73"/>
      <c r="D209" s="73"/>
      <c r="E209" s="73"/>
      <c r="F209" s="73"/>
      <c r="G209" s="73"/>
      <c r="H209" s="73"/>
      <c r="I209" s="73"/>
      <c r="J209" s="73"/>
      <c r="K209" s="73"/>
    </row>
    <row r="210" spans="1:11">
      <c r="A210" s="73"/>
      <c r="B210" s="132"/>
      <c r="C210" s="73"/>
      <c r="D210" s="73"/>
      <c r="E210" s="73"/>
      <c r="F210" s="73"/>
      <c r="G210" s="73"/>
      <c r="H210" s="73"/>
      <c r="I210" s="73"/>
      <c r="J210" s="73"/>
      <c r="K210" s="73"/>
    </row>
    <row r="211" spans="1:11">
      <c r="A211" s="73"/>
      <c r="B211" s="132"/>
      <c r="C211" s="73"/>
      <c r="D211" s="73"/>
      <c r="E211" s="73"/>
      <c r="F211" s="73"/>
      <c r="G211" s="73"/>
      <c r="H211" s="73"/>
      <c r="I211" s="73"/>
      <c r="J211" s="73"/>
      <c r="K211" s="73"/>
    </row>
    <row r="212" spans="1:11">
      <c r="A212" s="73"/>
      <c r="B212" s="132"/>
      <c r="C212" s="73"/>
      <c r="D212" s="73"/>
      <c r="E212" s="73"/>
      <c r="F212" s="73"/>
      <c r="G212" s="73"/>
      <c r="H212" s="73"/>
      <c r="I212" s="73"/>
      <c r="J212" s="73"/>
      <c r="K212" s="73"/>
    </row>
    <row r="213" spans="1:11">
      <c r="A213" s="73"/>
      <c r="B213" s="132"/>
      <c r="C213" s="73"/>
      <c r="D213" s="73"/>
      <c r="E213" s="73"/>
      <c r="F213" s="73"/>
      <c r="G213" s="73"/>
      <c r="H213" s="73"/>
      <c r="I213" s="73"/>
      <c r="J213" s="73"/>
      <c r="K213" s="73"/>
    </row>
    <row r="214" spans="1:11">
      <c r="A214" s="73"/>
      <c r="B214" s="132"/>
      <c r="C214" s="73"/>
      <c r="D214" s="73"/>
      <c r="E214" s="73"/>
      <c r="F214" s="73"/>
      <c r="G214" s="73"/>
      <c r="H214" s="73"/>
      <c r="I214" s="73"/>
      <c r="J214" s="73"/>
      <c r="K214" s="73"/>
    </row>
    <row r="215" spans="1:11">
      <c r="A215" s="73"/>
      <c r="B215" s="132"/>
      <c r="C215" s="73"/>
      <c r="D215" s="73"/>
      <c r="E215" s="73"/>
      <c r="F215" s="73"/>
      <c r="G215" s="73"/>
      <c r="H215" s="73"/>
      <c r="I215" s="73"/>
      <c r="J215" s="73"/>
      <c r="K215" s="73"/>
    </row>
    <row r="216" spans="1:11">
      <c r="A216" s="73"/>
      <c r="B216" s="132"/>
      <c r="C216" s="73"/>
      <c r="D216" s="73"/>
      <c r="E216" s="73"/>
      <c r="F216" s="73"/>
      <c r="G216" s="73"/>
      <c r="H216" s="73"/>
      <c r="I216" s="73"/>
      <c r="J216" s="73"/>
      <c r="K216" s="73"/>
    </row>
    <row r="217" spans="1:11">
      <c r="A217" s="73"/>
      <c r="B217" s="132"/>
      <c r="C217" s="73"/>
      <c r="D217" s="73"/>
      <c r="E217" s="73"/>
      <c r="F217" s="73"/>
      <c r="G217" s="73"/>
      <c r="H217" s="73"/>
      <c r="I217" s="73"/>
      <c r="J217" s="73"/>
      <c r="K217" s="73"/>
    </row>
    <row r="218" spans="1:11">
      <c r="A218" s="73"/>
      <c r="B218" s="132"/>
      <c r="C218" s="73"/>
      <c r="D218" s="73"/>
      <c r="E218" s="73"/>
      <c r="F218" s="73"/>
      <c r="G218" s="73"/>
      <c r="H218" s="73"/>
      <c r="I218" s="73"/>
      <c r="J218" s="73"/>
      <c r="K218" s="73"/>
    </row>
    <row r="219" spans="1:11">
      <c r="A219" s="73"/>
      <c r="B219" s="132"/>
      <c r="C219" s="73"/>
      <c r="D219" s="73"/>
      <c r="E219" s="73"/>
      <c r="F219" s="73"/>
      <c r="G219" s="73"/>
      <c r="H219" s="73"/>
      <c r="I219" s="73"/>
      <c r="J219" s="73"/>
      <c r="K219" s="73"/>
    </row>
    <row r="220" spans="1:11">
      <c r="A220" s="73"/>
      <c r="B220" s="132"/>
      <c r="C220" s="73"/>
      <c r="D220" s="73"/>
      <c r="E220" s="73"/>
      <c r="F220" s="73"/>
      <c r="G220" s="73"/>
      <c r="H220" s="73"/>
      <c r="I220" s="73"/>
      <c r="J220" s="73"/>
      <c r="K220" s="73"/>
    </row>
    <row r="221" spans="1:11">
      <c r="A221" s="73"/>
      <c r="B221" s="132"/>
      <c r="C221" s="73"/>
      <c r="D221" s="73"/>
      <c r="E221" s="73"/>
      <c r="F221" s="73"/>
      <c r="G221" s="73"/>
      <c r="H221" s="73"/>
      <c r="I221" s="73"/>
      <c r="J221" s="73"/>
      <c r="K221" s="73"/>
    </row>
    <row r="222" spans="1:11">
      <c r="A222" s="73"/>
      <c r="B222" s="132"/>
      <c r="C222" s="73"/>
      <c r="D222" s="73"/>
      <c r="E222" s="73"/>
      <c r="F222" s="73"/>
      <c r="G222" s="73"/>
      <c r="H222" s="73"/>
      <c r="I222" s="73"/>
      <c r="J222" s="73"/>
      <c r="K222" s="73"/>
    </row>
    <row r="223" spans="1:11">
      <c r="A223" s="73"/>
      <c r="B223" s="132"/>
      <c r="C223" s="73"/>
      <c r="D223" s="73"/>
      <c r="E223" s="73"/>
      <c r="F223" s="73"/>
      <c r="G223" s="73"/>
      <c r="H223" s="73"/>
      <c r="I223" s="73"/>
      <c r="J223" s="73"/>
      <c r="K223" s="73"/>
    </row>
    <row r="224" spans="1:11">
      <c r="A224" s="73"/>
      <c r="B224" s="132"/>
      <c r="C224" s="73"/>
      <c r="D224" s="73"/>
      <c r="E224" s="73"/>
      <c r="F224" s="73"/>
      <c r="G224" s="73"/>
      <c r="H224" s="73"/>
      <c r="I224" s="73"/>
      <c r="J224" s="73"/>
      <c r="K224" s="73"/>
    </row>
    <row r="225" spans="1:11">
      <c r="A225" s="73"/>
      <c r="B225" s="132"/>
      <c r="C225" s="73"/>
      <c r="D225" s="73"/>
      <c r="E225" s="73"/>
      <c r="F225" s="73"/>
      <c r="G225" s="73"/>
      <c r="H225" s="73"/>
      <c r="I225" s="73"/>
      <c r="J225" s="73"/>
      <c r="K225" s="73"/>
    </row>
    <row r="226" spans="1:11">
      <c r="A226" s="73"/>
      <c r="B226" s="132"/>
      <c r="C226" s="73"/>
      <c r="D226" s="73"/>
      <c r="E226" s="73"/>
      <c r="F226" s="73"/>
      <c r="G226" s="73"/>
      <c r="H226" s="73"/>
      <c r="I226" s="73"/>
      <c r="J226" s="73"/>
      <c r="K226" s="73"/>
    </row>
    <row r="227" spans="1:11">
      <c r="A227" s="73"/>
      <c r="B227" s="132"/>
      <c r="C227" s="73"/>
      <c r="D227" s="73"/>
      <c r="E227" s="73"/>
      <c r="F227" s="73"/>
      <c r="G227" s="73"/>
      <c r="H227" s="73"/>
      <c r="I227" s="73"/>
      <c r="J227" s="73"/>
      <c r="K227" s="73"/>
    </row>
    <row r="228" spans="1:11">
      <c r="A228" s="73"/>
      <c r="B228" s="132"/>
      <c r="C228" s="73"/>
      <c r="D228" s="73"/>
      <c r="E228" s="73"/>
      <c r="F228" s="73"/>
      <c r="G228" s="73"/>
      <c r="H228" s="73"/>
      <c r="I228" s="73"/>
      <c r="J228" s="73"/>
      <c r="K228" s="73"/>
    </row>
    <row r="229" spans="1:11">
      <c r="A229" s="73"/>
      <c r="B229" s="132"/>
      <c r="C229" s="73"/>
      <c r="D229" s="73"/>
      <c r="E229" s="73"/>
      <c r="F229" s="73"/>
      <c r="G229" s="73"/>
      <c r="H229" s="73"/>
      <c r="I229" s="73"/>
      <c r="J229" s="73"/>
      <c r="K229" s="73"/>
    </row>
    <row r="230" spans="1:11">
      <c r="A230" s="73"/>
      <c r="B230" s="132"/>
      <c r="C230" s="73"/>
      <c r="D230" s="73"/>
      <c r="E230" s="73"/>
      <c r="F230" s="73"/>
      <c r="G230" s="73"/>
      <c r="H230" s="73"/>
      <c r="I230" s="73"/>
      <c r="J230" s="73"/>
      <c r="K230" s="73"/>
    </row>
    <row r="231" spans="1:11">
      <c r="A231" s="73"/>
      <c r="B231" s="132"/>
      <c r="C231" s="73"/>
      <c r="D231" s="73"/>
      <c r="E231" s="73"/>
      <c r="F231" s="73"/>
      <c r="G231" s="73"/>
      <c r="H231" s="73"/>
      <c r="I231" s="73"/>
      <c r="J231" s="73"/>
      <c r="K231" s="73"/>
    </row>
    <row r="232" spans="1:11">
      <c r="A232" s="73"/>
      <c r="B232" s="132"/>
      <c r="C232" s="73"/>
      <c r="D232" s="73"/>
      <c r="E232" s="73"/>
      <c r="F232" s="73"/>
      <c r="G232" s="73"/>
      <c r="H232" s="73"/>
      <c r="I232" s="73"/>
      <c r="J232" s="73"/>
      <c r="K232" s="73"/>
    </row>
    <row r="233" spans="1:11">
      <c r="A233" s="73"/>
      <c r="B233" s="132"/>
      <c r="C233" s="73"/>
      <c r="D233" s="73"/>
      <c r="E233" s="73"/>
      <c r="F233" s="73"/>
      <c r="G233" s="73"/>
      <c r="H233" s="73"/>
      <c r="I233" s="73"/>
      <c r="J233" s="73"/>
      <c r="K233" s="73"/>
    </row>
    <row r="234" spans="1:11">
      <c r="A234" s="73"/>
      <c r="B234" s="132"/>
      <c r="C234" s="73"/>
      <c r="D234" s="73"/>
      <c r="E234" s="73"/>
      <c r="F234" s="73"/>
      <c r="G234" s="73"/>
      <c r="H234" s="73"/>
      <c r="I234" s="73"/>
      <c r="J234" s="73"/>
      <c r="K234" s="73"/>
    </row>
    <row r="235" spans="1:11">
      <c r="A235" s="73"/>
      <c r="B235" s="132"/>
      <c r="C235" s="73"/>
      <c r="D235" s="73"/>
      <c r="E235" s="73"/>
      <c r="F235" s="73"/>
      <c r="G235" s="73"/>
      <c r="H235" s="73"/>
      <c r="I235" s="73"/>
      <c r="J235" s="73"/>
      <c r="K235" s="73"/>
    </row>
    <row r="236" spans="1:11">
      <c r="A236" s="73"/>
      <c r="B236" s="132"/>
      <c r="C236" s="73"/>
      <c r="D236" s="73"/>
      <c r="E236" s="73"/>
      <c r="F236" s="73"/>
      <c r="G236" s="73"/>
      <c r="H236" s="73"/>
      <c r="I236" s="73"/>
      <c r="J236" s="73"/>
      <c r="K236" s="73"/>
    </row>
    <row r="237" spans="1:11">
      <c r="A237" s="73"/>
      <c r="B237" s="132"/>
      <c r="C237" s="73"/>
      <c r="D237" s="73"/>
      <c r="E237" s="73"/>
      <c r="F237" s="73"/>
      <c r="G237" s="73"/>
      <c r="H237" s="73"/>
      <c r="I237" s="73"/>
      <c r="J237" s="73"/>
      <c r="K237" s="73"/>
    </row>
    <row r="238" spans="1:11">
      <c r="A238" s="73"/>
      <c r="B238" s="132"/>
      <c r="C238" s="73"/>
      <c r="D238" s="73"/>
      <c r="E238" s="73"/>
      <c r="F238" s="73"/>
      <c r="G238" s="73"/>
      <c r="H238" s="73"/>
      <c r="I238" s="73"/>
      <c r="J238" s="73"/>
      <c r="K238" s="73"/>
    </row>
    <row r="239" spans="1:11">
      <c r="A239" s="73"/>
      <c r="B239" s="132"/>
      <c r="C239" s="73"/>
      <c r="D239" s="73"/>
      <c r="E239" s="73"/>
      <c r="F239" s="73"/>
      <c r="G239" s="73"/>
      <c r="H239" s="73"/>
      <c r="I239" s="73"/>
      <c r="J239" s="73"/>
      <c r="K239" s="73"/>
    </row>
    <row r="240" spans="1:11">
      <c r="A240" s="73"/>
      <c r="B240" s="132"/>
      <c r="C240" s="73"/>
      <c r="D240" s="73"/>
      <c r="E240" s="73"/>
      <c r="F240" s="73"/>
      <c r="G240" s="73"/>
      <c r="H240" s="73"/>
      <c r="I240" s="73"/>
      <c r="J240" s="73"/>
      <c r="K240" s="73"/>
    </row>
    <row r="241" spans="1:11">
      <c r="A241" s="73"/>
      <c r="B241" s="132"/>
      <c r="C241" s="73"/>
      <c r="D241" s="73"/>
      <c r="E241" s="73"/>
      <c r="F241" s="73"/>
      <c r="G241" s="73"/>
      <c r="H241" s="73"/>
      <c r="I241" s="73"/>
      <c r="J241" s="73"/>
      <c r="K241" s="73"/>
    </row>
    <row r="242" spans="1:11">
      <c r="A242" s="73"/>
      <c r="B242" s="132"/>
      <c r="C242" s="73"/>
      <c r="D242" s="73"/>
      <c r="E242" s="73"/>
      <c r="F242" s="73"/>
      <c r="G242" s="73"/>
      <c r="H242" s="73"/>
      <c r="I242" s="73"/>
      <c r="J242" s="73"/>
      <c r="K242" s="73"/>
    </row>
    <row r="243" spans="1:11">
      <c r="A243" s="73"/>
      <c r="B243" s="132"/>
      <c r="C243" s="73"/>
      <c r="D243" s="73"/>
      <c r="E243" s="73"/>
      <c r="F243" s="73"/>
      <c r="G243" s="73"/>
      <c r="H243" s="73"/>
      <c r="I243" s="73"/>
      <c r="J243" s="73"/>
      <c r="K243" s="73"/>
    </row>
    <row r="244" spans="1:11">
      <c r="A244" s="73"/>
      <c r="B244" s="132"/>
      <c r="C244" s="73"/>
      <c r="D244" s="73"/>
      <c r="E244" s="73"/>
      <c r="F244" s="73"/>
      <c r="G244" s="73"/>
      <c r="H244" s="73"/>
      <c r="I244" s="73"/>
      <c r="J244" s="73"/>
      <c r="K244" s="73"/>
    </row>
    <row r="245" spans="1:11">
      <c r="A245" s="73"/>
      <c r="B245" s="132"/>
      <c r="C245" s="73"/>
      <c r="D245" s="73"/>
      <c r="E245" s="73"/>
      <c r="F245" s="73"/>
      <c r="G245" s="73"/>
      <c r="H245" s="73"/>
      <c r="I245" s="73"/>
      <c r="J245" s="73"/>
      <c r="K245" s="73"/>
    </row>
    <row r="246" spans="1:11">
      <c r="A246" s="73"/>
      <c r="B246" s="132"/>
      <c r="C246" s="73"/>
      <c r="D246" s="73"/>
      <c r="E246" s="73"/>
      <c r="F246" s="73"/>
      <c r="G246" s="73"/>
      <c r="H246" s="73"/>
      <c r="I246" s="73"/>
      <c r="J246" s="73"/>
      <c r="K246" s="73"/>
    </row>
    <row r="247" spans="1:11">
      <c r="A247" s="73"/>
      <c r="B247" s="132"/>
      <c r="C247" s="73"/>
      <c r="D247" s="73"/>
      <c r="E247" s="73"/>
      <c r="F247" s="73"/>
      <c r="G247" s="73"/>
      <c r="H247" s="73"/>
      <c r="I247" s="73"/>
      <c r="J247" s="73"/>
      <c r="K247" s="73"/>
    </row>
    <row r="248" spans="1:11">
      <c r="A248" s="73"/>
      <c r="B248" s="132"/>
      <c r="C248" s="73"/>
      <c r="D248" s="73"/>
      <c r="E248" s="73"/>
      <c r="F248" s="73"/>
      <c r="G248" s="73"/>
      <c r="H248" s="73"/>
      <c r="I248" s="73"/>
      <c r="J248" s="73"/>
      <c r="K248" s="73"/>
    </row>
    <row r="249" spans="1:11">
      <c r="A249" s="73"/>
      <c r="B249" s="132"/>
      <c r="C249" s="73"/>
      <c r="D249" s="73"/>
      <c r="E249" s="73"/>
      <c r="F249" s="73"/>
      <c r="G249" s="73"/>
      <c r="H249" s="73"/>
      <c r="I249" s="73"/>
      <c r="J249" s="73"/>
      <c r="K249" s="73"/>
    </row>
    <row r="250" spans="1:11">
      <c r="A250" s="73"/>
      <c r="B250" s="132"/>
      <c r="C250" s="73"/>
      <c r="D250" s="73"/>
      <c r="E250" s="73"/>
      <c r="F250" s="73"/>
      <c r="G250" s="73"/>
      <c r="H250" s="73"/>
      <c r="I250" s="73"/>
      <c r="J250" s="73"/>
      <c r="K250" s="73"/>
    </row>
    <row r="251" spans="1:11">
      <c r="A251" s="73"/>
      <c r="B251" s="132"/>
      <c r="C251" s="73"/>
      <c r="D251" s="73"/>
      <c r="E251" s="73"/>
      <c r="F251" s="73"/>
      <c r="G251" s="73"/>
      <c r="H251" s="73"/>
      <c r="I251" s="73"/>
      <c r="J251" s="73"/>
      <c r="K251" s="73"/>
    </row>
    <row r="252" spans="1:11">
      <c r="A252" s="73"/>
      <c r="B252" s="132"/>
      <c r="C252" s="73"/>
      <c r="D252" s="73"/>
      <c r="E252" s="73"/>
      <c r="F252" s="73"/>
      <c r="G252" s="73"/>
      <c r="H252" s="73"/>
      <c r="I252" s="73"/>
      <c r="J252" s="73"/>
      <c r="K252" s="73"/>
    </row>
    <row r="253" spans="1:11">
      <c r="A253" s="73"/>
      <c r="B253" s="132"/>
      <c r="C253" s="73"/>
      <c r="D253" s="73"/>
      <c r="E253" s="73"/>
      <c r="F253" s="73"/>
      <c r="G253" s="73"/>
      <c r="H253" s="73"/>
      <c r="I253" s="73"/>
      <c r="J253" s="73"/>
      <c r="K253" s="73"/>
    </row>
    <row r="254" spans="1:11">
      <c r="A254" s="73"/>
      <c r="B254" s="132"/>
      <c r="C254" s="73"/>
      <c r="D254" s="73"/>
      <c r="E254" s="73"/>
      <c r="F254" s="73"/>
      <c r="G254" s="73"/>
      <c r="H254" s="73"/>
      <c r="I254" s="73"/>
      <c r="J254" s="73"/>
      <c r="K254" s="73"/>
    </row>
    <row r="255" spans="1:11">
      <c r="A255" s="73"/>
      <c r="B255" s="132"/>
      <c r="C255" s="73"/>
      <c r="D255" s="73"/>
      <c r="E255" s="73"/>
      <c r="F255" s="73"/>
      <c r="G255" s="73"/>
      <c r="H255" s="73"/>
      <c r="I255" s="73"/>
      <c r="J255" s="73"/>
      <c r="K255" s="73"/>
    </row>
    <row r="256" spans="1:11">
      <c r="A256" s="73"/>
      <c r="B256" s="132"/>
      <c r="C256" s="73"/>
      <c r="D256" s="73"/>
      <c r="E256" s="73"/>
      <c r="F256" s="73"/>
      <c r="G256" s="73"/>
      <c r="H256" s="73"/>
      <c r="I256" s="73"/>
      <c r="J256" s="73"/>
      <c r="K256" s="73"/>
    </row>
    <row r="257" spans="1:11">
      <c r="A257" s="73"/>
      <c r="B257" s="132"/>
      <c r="C257" s="73"/>
      <c r="D257" s="73"/>
      <c r="E257" s="73"/>
      <c r="F257" s="73"/>
      <c r="G257" s="73"/>
      <c r="H257" s="73"/>
      <c r="I257" s="73"/>
      <c r="J257" s="73"/>
      <c r="K257" s="73"/>
    </row>
    <row r="258" spans="1:11">
      <c r="A258" s="73"/>
      <c r="B258" s="132"/>
      <c r="C258" s="73"/>
      <c r="D258" s="73"/>
      <c r="E258" s="73"/>
      <c r="F258" s="73"/>
      <c r="G258" s="73"/>
      <c r="H258" s="73"/>
      <c r="I258" s="73"/>
      <c r="J258" s="73"/>
      <c r="K258" s="73"/>
    </row>
    <row r="259" spans="1:11">
      <c r="A259" s="73"/>
      <c r="B259" s="132"/>
      <c r="C259" s="73"/>
      <c r="D259" s="73"/>
      <c r="E259" s="73"/>
      <c r="F259" s="73"/>
      <c r="G259" s="73"/>
      <c r="H259" s="73"/>
      <c r="I259" s="73"/>
      <c r="J259" s="73"/>
      <c r="K259" s="73"/>
    </row>
    <row r="260" spans="1:11">
      <c r="A260" s="73"/>
      <c r="B260" s="132"/>
      <c r="C260" s="73"/>
      <c r="D260" s="73"/>
      <c r="E260" s="73"/>
      <c r="F260" s="73"/>
      <c r="G260" s="73"/>
      <c r="H260" s="73"/>
      <c r="I260" s="73"/>
      <c r="J260" s="73"/>
      <c r="K260" s="73"/>
    </row>
    <row r="261" spans="1:11">
      <c r="A261" s="73"/>
      <c r="B261" s="132"/>
      <c r="C261" s="73"/>
      <c r="D261" s="73"/>
      <c r="E261" s="73"/>
      <c r="F261" s="73"/>
      <c r="G261" s="73"/>
      <c r="H261" s="73"/>
      <c r="I261" s="73"/>
      <c r="J261" s="73"/>
      <c r="K261" s="73"/>
    </row>
    <row r="262" spans="1:11">
      <c r="A262" s="73"/>
      <c r="B262" s="132"/>
      <c r="C262" s="73"/>
      <c r="D262" s="73"/>
      <c r="E262" s="73"/>
      <c r="F262" s="73"/>
      <c r="G262" s="73"/>
      <c r="H262" s="73"/>
      <c r="I262" s="73"/>
      <c r="J262" s="73"/>
      <c r="K262" s="73"/>
    </row>
    <row r="263" spans="1:11">
      <c r="A263" s="73"/>
      <c r="B263" s="132"/>
      <c r="C263" s="73"/>
      <c r="D263" s="73"/>
      <c r="E263" s="73"/>
      <c r="F263" s="73"/>
      <c r="G263" s="73"/>
      <c r="H263" s="73"/>
      <c r="I263" s="73"/>
      <c r="J263" s="73"/>
      <c r="K263" s="73"/>
    </row>
    <row r="264" spans="1:11">
      <c r="A264" s="73"/>
      <c r="B264" s="132"/>
      <c r="C264" s="73"/>
      <c r="D264" s="73"/>
      <c r="E264" s="73"/>
      <c r="F264" s="73"/>
      <c r="G264" s="73"/>
      <c r="H264" s="73"/>
      <c r="I264" s="73"/>
      <c r="J264" s="73"/>
      <c r="K264" s="73"/>
    </row>
    <row r="265" spans="1:11">
      <c r="A265" s="73"/>
      <c r="B265" s="132"/>
      <c r="C265" s="73"/>
      <c r="D265" s="73"/>
      <c r="E265" s="73"/>
      <c r="F265" s="73"/>
      <c r="G265" s="73"/>
      <c r="H265" s="73"/>
      <c r="I265" s="73"/>
      <c r="J265" s="73"/>
      <c r="K265" s="73"/>
    </row>
    <row r="266" spans="1:11">
      <c r="A266" s="73"/>
      <c r="B266" s="132"/>
      <c r="C266" s="73"/>
      <c r="D266" s="73"/>
      <c r="E266" s="73"/>
      <c r="F266" s="73"/>
      <c r="G266" s="73"/>
      <c r="H266" s="73"/>
      <c r="I266" s="73"/>
      <c r="J266" s="73"/>
      <c r="K266" s="73"/>
    </row>
    <row r="267" spans="1:11">
      <c r="A267" s="73"/>
      <c r="B267" s="132"/>
      <c r="C267" s="73"/>
      <c r="D267" s="73"/>
      <c r="E267" s="73"/>
      <c r="F267" s="73"/>
      <c r="G267" s="73"/>
      <c r="H267" s="73"/>
      <c r="I267" s="73"/>
      <c r="J267" s="73"/>
      <c r="K267" s="73"/>
    </row>
    <row r="268" spans="1:11">
      <c r="A268" s="73"/>
      <c r="B268" s="132"/>
      <c r="C268" s="73"/>
      <c r="D268" s="73"/>
      <c r="E268" s="73"/>
      <c r="F268" s="73"/>
      <c r="G268" s="73"/>
      <c r="H268" s="73"/>
      <c r="I268" s="73"/>
      <c r="J268" s="73"/>
      <c r="K268" s="73"/>
    </row>
    <row r="269" spans="1:11">
      <c r="A269" s="73"/>
      <c r="B269" s="132"/>
      <c r="C269" s="73"/>
      <c r="D269" s="73"/>
      <c r="E269" s="73"/>
      <c r="F269" s="73"/>
      <c r="G269" s="73"/>
      <c r="H269" s="73"/>
      <c r="I269" s="73"/>
      <c r="J269" s="73"/>
      <c r="K269" s="73"/>
    </row>
    <row r="270" spans="1:11">
      <c r="A270" s="73"/>
      <c r="B270" s="132"/>
      <c r="C270" s="73"/>
      <c r="D270" s="73"/>
      <c r="E270" s="73"/>
      <c r="F270" s="73"/>
      <c r="G270" s="73"/>
      <c r="H270" s="73"/>
      <c r="I270" s="73"/>
      <c r="J270" s="73"/>
      <c r="K270" s="73"/>
    </row>
    <row r="271" spans="1:11">
      <c r="A271" s="73"/>
      <c r="B271" s="132"/>
      <c r="C271" s="73"/>
      <c r="D271" s="73"/>
      <c r="E271" s="73"/>
      <c r="F271" s="73"/>
      <c r="G271" s="73"/>
      <c r="H271" s="73"/>
      <c r="I271" s="73"/>
      <c r="J271" s="73"/>
      <c r="K271" s="73"/>
    </row>
    <row r="272" spans="1:11">
      <c r="A272" s="73"/>
      <c r="B272" s="132"/>
      <c r="C272" s="73"/>
      <c r="D272" s="73"/>
      <c r="E272" s="73"/>
      <c r="F272" s="73"/>
      <c r="G272" s="73"/>
      <c r="H272" s="73"/>
      <c r="I272" s="73"/>
      <c r="J272" s="73"/>
      <c r="K272" s="73"/>
    </row>
    <row r="273" spans="1:11">
      <c r="A273" s="73"/>
      <c r="B273" s="132"/>
      <c r="C273" s="73"/>
      <c r="D273" s="73"/>
      <c r="E273" s="73"/>
      <c r="F273" s="73"/>
      <c r="G273" s="73"/>
      <c r="H273" s="73"/>
      <c r="I273" s="73"/>
      <c r="J273" s="73"/>
      <c r="K273" s="73"/>
    </row>
    <row r="274" spans="1:11">
      <c r="A274" s="73"/>
      <c r="B274" s="132"/>
      <c r="C274" s="73"/>
      <c r="D274" s="73"/>
      <c r="E274" s="73"/>
      <c r="F274" s="73"/>
      <c r="G274" s="73"/>
      <c r="H274" s="73"/>
      <c r="I274" s="73"/>
      <c r="J274" s="73"/>
      <c r="K274" s="73"/>
    </row>
    <row r="275" spans="1:11">
      <c r="A275" s="73"/>
      <c r="B275" s="132"/>
      <c r="C275" s="73"/>
      <c r="D275" s="73"/>
      <c r="E275" s="73"/>
      <c r="F275" s="73"/>
      <c r="G275" s="73"/>
      <c r="H275" s="73"/>
      <c r="I275" s="73"/>
      <c r="J275" s="73"/>
      <c r="K275" s="73"/>
    </row>
    <row r="276" spans="1:11">
      <c r="A276" s="73"/>
      <c r="B276" s="132"/>
      <c r="C276" s="73"/>
      <c r="D276" s="73"/>
      <c r="E276" s="73"/>
      <c r="F276" s="73"/>
      <c r="G276" s="73"/>
      <c r="H276" s="73"/>
      <c r="I276" s="73"/>
      <c r="J276" s="73"/>
      <c r="K276" s="73"/>
    </row>
    <row r="277" spans="1:11">
      <c r="A277" s="73"/>
      <c r="B277" s="132"/>
      <c r="C277" s="73"/>
      <c r="D277" s="73"/>
      <c r="E277" s="73"/>
      <c r="F277" s="73"/>
      <c r="G277" s="73"/>
      <c r="H277" s="73"/>
      <c r="I277" s="73"/>
      <c r="J277" s="73"/>
      <c r="K277" s="73"/>
    </row>
    <row r="278" spans="1:11">
      <c r="A278" s="73"/>
      <c r="B278" s="132"/>
      <c r="C278" s="73"/>
      <c r="D278" s="73"/>
      <c r="E278" s="73"/>
      <c r="F278" s="73"/>
      <c r="G278" s="73"/>
      <c r="H278" s="73"/>
      <c r="I278" s="73"/>
      <c r="J278" s="73"/>
      <c r="K278" s="73"/>
    </row>
    <row r="279" spans="1:11">
      <c r="A279" s="73"/>
      <c r="B279" s="132"/>
      <c r="C279" s="73"/>
      <c r="D279" s="73"/>
      <c r="E279" s="73"/>
      <c r="F279" s="73"/>
      <c r="G279" s="73"/>
      <c r="H279" s="73"/>
      <c r="I279" s="73"/>
      <c r="J279" s="73"/>
      <c r="K279" s="73"/>
    </row>
    <row r="280" spans="1:11">
      <c r="A280" s="73"/>
      <c r="B280" s="132"/>
      <c r="C280" s="73"/>
      <c r="D280" s="73"/>
      <c r="E280" s="73"/>
      <c r="F280" s="73"/>
      <c r="G280" s="73"/>
      <c r="H280" s="73"/>
      <c r="I280" s="73"/>
      <c r="J280" s="73"/>
      <c r="K280" s="73"/>
    </row>
    <row r="281" spans="1:11">
      <c r="A281" s="73"/>
      <c r="B281" s="132"/>
      <c r="C281" s="73"/>
      <c r="D281" s="73"/>
      <c r="E281" s="73"/>
      <c r="F281" s="73"/>
      <c r="G281" s="73"/>
      <c r="H281" s="73"/>
      <c r="I281" s="73"/>
      <c r="J281" s="73"/>
      <c r="K281" s="73"/>
    </row>
    <row r="282" spans="1:11">
      <c r="A282" s="73"/>
      <c r="B282" s="132"/>
      <c r="C282" s="73"/>
      <c r="D282" s="73"/>
      <c r="E282" s="73"/>
      <c r="F282" s="73"/>
      <c r="G282" s="73"/>
      <c r="H282" s="73"/>
      <c r="I282" s="73"/>
      <c r="J282" s="73"/>
      <c r="K282" s="73"/>
    </row>
    <row r="283" spans="1:11">
      <c r="A283" s="73"/>
      <c r="B283" s="132"/>
      <c r="C283" s="73"/>
      <c r="D283" s="73"/>
      <c r="E283" s="73"/>
      <c r="F283" s="73"/>
      <c r="G283" s="73"/>
      <c r="H283" s="73"/>
      <c r="I283" s="73"/>
      <c r="J283" s="73"/>
      <c r="K283" s="73"/>
    </row>
    <row r="284" spans="1:11">
      <c r="A284" s="73"/>
      <c r="B284" s="132"/>
      <c r="C284" s="73"/>
      <c r="D284" s="73"/>
      <c r="E284" s="73"/>
      <c r="F284" s="73"/>
      <c r="G284" s="73"/>
      <c r="H284" s="73"/>
      <c r="I284" s="73"/>
      <c r="J284" s="73"/>
      <c r="K284" s="73"/>
    </row>
    <row r="285" spans="1:11">
      <c r="A285" s="73"/>
      <c r="B285" s="132"/>
      <c r="C285" s="73"/>
      <c r="D285" s="73"/>
      <c r="E285" s="73"/>
      <c r="F285" s="73"/>
      <c r="G285" s="73"/>
      <c r="H285" s="73"/>
      <c r="I285" s="73"/>
      <c r="J285" s="73"/>
      <c r="K285" s="73"/>
    </row>
    <row r="286" spans="1:11">
      <c r="A286" s="73"/>
      <c r="B286" s="132"/>
      <c r="C286" s="73"/>
      <c r="D286" s="73"/>
      <c r="E286" s="73"/>
      <c r="F286" s="73"/>
      <c r="G286" s="73"/>
      <c r="H286" s="73"/>
      <c r="I286" s="73"/>
      <c r="J286" s="73"/>
      <c r="K286" s="73"/>
    </row>
    <row r="287" spans="1:11">
      <c r="A287" s="73"/>
      <c r="B287" s="132"/>
      <c r="C287" s="73"/>
      <c r="D287" s="73"/>
      <c r="E287" s="73"/>
      <c r="F287" s="73"/>
      <c r="G287" s="73"/>
      <c r="H287" s="73"/>
      <c r="I287" s="73"/>
      <c r="J287" s="73"/>
      <c r="K287" s="73"/>
    </row>
    <row r="288" spans="1:11">
      <c r="A288" s="73"/>
      <c r="B288" s="132"/>
      <c r="C288" s="73"/>
      <c r="D288" s="73"/>
      <c r="E288" s="73"/>
      <c r="F288" s="73"/>
      <c r="G288" s="73"/>
      <c r="H288" s="73"/>
      <c r="I288" s="73"/>
      <c r="J288" s="73"/>
      <c r="K288" s="73"/>
    </row>
    <row r="289" spans="1:11">
      <c r="A289" s="73"/>
      <c r="B289" s="132"/>
      <c r="C289" s="73"/>
      <c r="D289" s="73"/>
      <c r="E289" s="73"/>
      <c r="F289" s="73"/>
      <c r="G289" s="73"/>
      <c r="H289" s="73"/>
      <c r="I289" s="73"/>
      <c r="J289" s="73"/>
      <c r="K289" s="73"/>
    </row>
    <row r="290" spans="1:11">
      <c r="A290" s="73"/>
      <c r="B290" s="132"/>
      <c r="C290" s="73"/>
      <c r="D290" s="73"/>
      <c r="E290" s="73"/>
      <c r="F290" s="73"/>
      <c r="G290" s="73"/>
      <c r="H290" s="73"/>
      <c r="I290" s="73"/>
      <c r="J290" s="73"/>
      <c r="K290" s="73"/>
    </row>
    <row r="291" spans="1:11">
      <c r="A291" s="73"/>
      <c r="B291" s="132"/>
      <c r="C291" s="73"/>
      <c r="D291" s="73"/>
      <c r="E291" s="73"/>
      <c r="F291" s="73"/>
      <c r="G291" s="73"/>
      <c r="H291" s="73"/>
      <c r="I291" s="73"/>
      <c r="J291" s="73"/>
      <c r="K291" s="73"/>
    </row>
    <row r="292" spans="1:11">
      <c r="A292" s="73"/>
      <c r="B292" s="132"/>
      <c r="C292" s="73"/>
      <c r="D292" s="73"/>
      <c r="E292" s="73"/>
      <c r="F292" s="73"/>
      <c r="G292" s="73"/>
      <c r="H292" s="73"/>
      <c r="I292" s="73"/>
      <c r="J292" s="73"/>
      <c r="K292" s="73"/>
    </row>
    <row r="293" spans="1:11">
      <c r="A293" s="73"/>
      <c r="B293" s="132"/>
      <c r="C293" s="73"/>
      <c r="D293" s="73"/>
      <c r="E293" s="73"/>
      <c r="F293" s="73"/>
      <c r="G293" s="73"/>
      <c r="H293" s="73"/>
      <c r="I293" s="73"/>
      <c r="J293" s="73"/>
      <c r="K293" s="73"/>
    </row>
    <row r="294" spans="1:11">
      <c r="A294" s="73"/>
      <c r="B294" s="132"/>
      <c r="C294" s="73"/>
      <c r="D294" s="73"/>
      <c r="E294" s="73"/>
      <c r="F294" s="73"/>
      <c r="G294" s="73"/>
      <c r="H294" s="73"/>
      <c r="I294" s="73"/>
      <c r="J294" s="73"/>
      <c r="K294" s="73"/>
    </row>
    <row r="295" spans="1:11">
      <c r="A295" s="73"/>
      <c r="B295" s="132"/>
      <c r="C295" s="73"/>
      <c r="D295" s="73"/>
      <c r="E295" s="73"/>
      <c r="F295" s="73"/>
      <c r="G295" s="73"/>
      <c r="H295" s="73"/>
      <c r="I295" s="73"/>
      <c r="J295" s="73"/>
      <c r="K295" s="73"/>
    </row>
    <row r="296" spans="1:11">
      <c r="A296" s="73"/>
      <c r="B296" s="132"/>
      <c r="C296" s="73"/>
      <c r="D296" s="73"/>
      <c r="E296" s="73"/>
      <c r="F296" s="73"/>
      <c r="G296" s="73"/>
      <c r="H296" s="73"/>
      <c r="I296" s="73"/>
      <c r="J296" s="73"/>
      <c r="K296" s="73"/>
    </row>
    <row r="297" spans="1:11">
      <c r="A297" s="73"/>
      <c r="B297" s="132"/>
      <c r="C297" s="73"/>
      <c r="D297" s="73"/>
      <c r="E297" s="73"/>
      <c r="F297" s="73"/>
      <c r="G297" s="73"/>
      <c r="H297" s="73"/>
      <c r="I297" s="73"/>
      <c r="J297" s="73"/>
      <c r="K297" s="73"/>
    </row>
    <row r="298" spans="1:11">
      <c r="A298" s="73"/>
      <c r="B298" s="132"/>
      <c r="C298" s="73"/>
      <c r="D298" s="73"/>
      <c r="E298" s="73"/>
      <c r="F298" s="73"/>
      <c r="G298" s="73"/>
      <c r="H298" s="73"/>
      <c r="I298" s="73"/>
      <c r="J298" s="73"/>
      <c r="K298" s="73"/>
    </row>
    <row r="299" spans="1:11">
      <c r="A299" s="73"/>
      <c r="B299" s="132"/>
      <c r="C299" s="73"/>
      <c r="D299" s="73"/>
      <c r="E299" s="73"/>
      <c r="F299" s="73"/>
      <c r="G299" s="73"/>
      <c r="H299" s="73"/>
      <c r="I299" s="73"/>
      <c r="J299" s="73"/>
      <c r="K299" s="73"/>
    </row>
    <row r="300" spans="1:11">
      <c r="A300" s="73"/>
      <c r="B300" s="132"/>
      <c r="C300" s="73"/>
      <c r="D300" s="73"/>
      <c r="E300" s="73"/>
      <c r="F300" s="73"/>
      <c r="G300" s="73"/>
      <c r="H300" s="73"/>
      <c r="I300" s="73"/>
      <c r="J300" s="73"/>
      <c r="K300" s="73"/>
    </row>
    <row r="301" spans="1:11">
      <c r="A301" s="73"/>
      <c r="B301" s="132"/>
      <c r="C301" s="73"/>
      <c r="D301" s="73"/>
      <c r="E301" s="73"/>
      <c r="F301" s="73"/>
      <c r="G301" s="73"/>
      <c r="H301" s="73"/>
      <c r="I301" s="73"/>
      <c r="J301" s="73"/>
      <c r="K301" s="73"/>
    </row>
    <row r="302" spans="1:11">
      <c r="A302" s="73"/>
      <c r="B302" s="132"/>
      <c r="C302" s="73"/>
      <c r="D302" s="73"/>
      <c r="E302" s="73"/>
      <c r="F302" s="73"/>
      <c r="G302" s="73"/>
      <c r="H302" s="73"/>
      <c r="I302" s="73"/>
      <c r="J302" s="73"/>
      <c r="K302" s="73"/>
    </row>
    <row r="303" spans="1:11">
      <c r="A303" s="73"/>
      <c r="B303" s="132"/>
      <c r="C303" s="73"/>
      <c r="D303" s="73"/>
      <c r="E303" s="73"/>
      <c r="F303" s="73"/>
      <c r="G303" s="73"/>
      <c r="H303" s="73"/>
      <c r="I303" s="73"/>
      <c r="J303" s="73"/>
      <c r="K303" s="73"/>
    </row>
    <row r="304" spans="1:11">
      <c r="A304" s="73"/>
      <c r="B304" s="132"/>
      <c r="C304" s="73"/>
      <c r="D304" s="73"/>
      <c r="E304" s="73"/>
      <c r="F304" s="73"/>
      <c r="G304" s="73"/>
      <c r="H304" s="73"/>
      <c r="I304" s="73"/>
      <c r="J304" s="73"/>
      <c r="K304" s="73"/>
    </row>
    <row r="305" spans="1:11">
      <c r="A305" s="73"/>
      <c r="B305" s="132"/>
      <c r="C305" s="73"/>
      <c r="D305" s="73"/>
      <c r="E305" s="73"/>
      <c r="F305" s="73"/>
      <c r="G305" s="73"/>
      <c r="H305" s="73"/>
      <c r="I305" s="73"/>
      <c r="J305" s="73"/>
      <c r="K305" s="73"/>
    </row>
    <row r="306" spans="1:11">
      <c r="A306" s="73"/>
      <c r="B306" s="132"/>
      <c r="C306" s="73"/>
      <c r="D306" s="73"/>
      <c r="E306" s="73"/>
      <c r="F306" s="73"/>
      <c r="G306" s="73"/>
      <c r="H306" s="73"/>
      <c r="I306" s="73"/>
      <c r="J306" s="73"/>
      <c r="K306" s="73"/>
    </row>
    <row r="307" spans="1:11">
      <c r="A307" s="73"/>
      <c r="B307" s="132"/>
      <c r="C307" s="73"/>
      <c r="D307" s="73"/>
      <c r="E307" s="73"/>
      <c r="F307" s="73"/>
      <c r="G307" s="73"/>
      <c r="H307" s="73"/>
      <c r="I307" s="73"/>
      <c r="J307" s="73"/>
      <c r="K307" s="73"/>
    </row>
    <row r="308" spans="1:11">
      <c r="A308" s="73"/>
      <c r="B308" s="132"/>
      <c r="C308" s="73"/>
      <c r="D308" s="73"/>
      <c r="E308" s="73"/>
      <c r="F308" s="73"/>
      <c r="G308" s="73"/>
      <c r="H308" s="73"/>
      <c r="I308" s="73"/>
      <c r="J308" s="73"/>
      <c r="K308" s="73"/>
    </row>
    <row r="309" spans="1:11">
      <c r="A309" s="73"/>
      <c r="B309" s="132"/>
      <c r="C309" s="73"/>
      <c r="D309" s="73"/>
      <c r="E309" s="73"/>
      <c r="F309" s="73"/>
      <c r="G309" s="73"/>
      <c r="H309" s="73"/>
      <c r="I309" s="73"/>
      <c r="J309" s="73"/>
      <c r="K309" s="73"/>
    </row>
    <row r="310" spans="1:11">
      <c r="A310" s="73"/>
      <c r="B310" s="132"/>
      <c r="C310" s="73"/>
      <c r="D310" s="73"/>
      <c r="E310" s="73"/>
      <c r="F310" s="73"/>
      <c r="G310" s="73"/>
      <c r="H310" s="73"/>
      <c r="I310" s="73"/>
      <c r="J310" s="73"/>
      <c r="K310" s="73"/>
    </row>
    <row r="311" spans="1:11">
      <c r="A311" s="73"/>
      <c r="B311" s="132"/>
      <c r="C311" s="73"/>
      <c r="D311" s="73"/>
      <c r="E311" s="73"/>
      <c r="F311" s="73"/>
      <c r="G311" s="73"/>
      <c r="H311" s="73"/>
      <c r="I311" s="73"/>
      <c r="J311" s="73"/>
      <c r="K311" s="73"/>
    </row>
    <row r="312" spans="1:11">
      <c r="A312" s="73"/>
      <c r="B312" s="132"/>
      <c r="C312" s="73"/>
      <c r="D312" s="73"/>
      <c r="E312" s="73"/>
      <c r="F312" s="73"/>
      <c r="G312" s="73"/>
      <c r="H312" s="73"/>
      <c r="I312" s="73"/>
      <c r="J312" s="73"/>
      <c r="K312" s="73"/>
    </row>
    <row r="313" spans="1:11">
      <c r="A313" s="73"/>
      <c r="B313" s="132"/>
      <c r="C313" s="73"/>
      <c r="D313" s="73"/>
      <c r="E313" s="73"/>
      <c r="F313" s="73"/>
      <c r="G313" s="73"/>
      <c r="H313" s="73"/>
      <c r="I313" s="73"/>
      <c r="J313" s="73"/>
      <c r="K313" s="73"/>
    </row>
    <row r="314" spans="1:11">
      <c r="A314" s="73"/>
      <c r="B314" s="132"/>
      <c r="C314" s="73"/>
      <c r="D314" s="73"/>
      <c r="E314" s="73"/>
      <c r="F314" s="73"/>
      <c r="G314" s="73"/>
      <c r="H314" s="73"/>
      <c r="I314" s="73"/>
      <c r="J314" s="73"/>
      <c r="K314" s="73"/>
    </row>
    <row r="315" spans="1:11">
      <c r="A315" s="73"/>
      <c r="B315" s="132"/>
      <c r="C315" s="73"/>
      <c r="D315" s="73"/>
      <c r="E315" s="73"/>
      <c r="F315" s="73"/>
      <c r="G315" s="73"/>
      <c r="H315" s="73"/>
      <c r="I315" s="73"/>
      <c r="J315" s="73"/>
      <c r="K315" s="73"/>
    </row>
    <row r="316" spans="1:11">
      <c r="A316" s="73"/>
      <c r="B316" s="132"/>
      <c r="C316" s="73"/>
      <c r="D316" s="73"/>
      <c r="E316" s="73"/>
      <c r="F316" s="73"/>
      <c r="G316" s="73"/>
      <c r="H316" s="73"/>
      <c r="I316" s="73"/>
      <c r="J316" s="73"/>
      <c r="K316" s="73"/>
    </row>
    <row r="317" spans="1:11">
      <c r="A317" s="73"/>
      <c r="B317" s="132"/>
      <c r="C317" s="73"/>
      <c r="D317" s="73"/>
      <c r="E317" s="73"/>
      <c r="F317" s="73"/>
      <c r="G317" s="73"/>
      <c r="H317" s="73"/>
      <c r="I317" s="73"/>
      <c r="J317" s="73"/>
      <c r="K317" s="73"/>
    </row>
    <row r="318" spans="1:11">
      <c r="A318" s="73"/>
      <c r="B318" s="132"/>
      <c r="C318" s="73"/>
      <c r="D318" s="73"/>
      <c r="E318" s="73"/>
      <c r="F318" s="73"/>
      <c r="G318" s="73"/>
      <c r="H318" s="73"/>
      <c r="I318" s="73"/>
      <c r="J318" s="73"/>
      <c r="K318" s="73"/>
    </row>
    <row r="319" spans="1:11">
      <c r="A319" s="73"/>
      <c r="B319" s="132"/>
      <c r="C319" s="73"/>
      <c r="D319" s="73"/>
      <c r="E319" s="73"/>
      <c r="F319" s="73"/>
      <c r="G319" s="73"/>
      <c r="H319" s="73"/>
      <c r="I319" s="73"/>
      <c r="J319" s="73"/>
      <c r="K319" s="73"/>
    </row>
    <row r="320" spans="1:11">
      <c r="A320" s="73"/>
      <c r="B320" s="132"/>
      <c r="C320" s="73"/>
      <c r="D320" s="73"/>
      <c r="E320" s="73"/>
      <c r="F320" s="73"/>
      <c r="G320" s="73"/>
      <c r="H320" s="73"/>
      <c r="I320" s="73"/>
      <c r="J320" s="73"/>
      <c r="K320" s="73"/>
    </row>
    <row r="321" spans="1:11">
      <c r="A321" s="73"/>
      <c r="B321" s="132"/>
      <c r="C321" s="73"/>
      <c r="D321" s="73"/>
      <c r="E321" s="73"/>
      <c r="F321" s="73"/>
      <c r="G321" s="73"/>
      <c r="H321" s="73"/>
      <c r="I321" s="73"/>
      <c r="J321" s="73"/>
      <c r="K321" s="73"/>
    </row>
    <row r="322" spans="1:11">
      <c r="A322" s="73"/>
      <c r="B322" s="132"/>
      <c r="C322" s="73"/>
      <c r="D322" s="73"/>
      <c r="E322" s="73"/>
      <c r="F322" s="73"/>
      <c r="G322" s="73"/>
      <c r="H322" s="73"/>
      <c r="I322" s="73"/>
      <c r="J322" s="73"/>
      <c r="K322" s="73"/>
    </row>
    <row r="323" spans="1:11">
      <c r="A323" s="73"/>
      <c r="B323" s="132"/>
      <c r="C323" s="73"/>
      <c r="D323" s="73"/>
      <c r="E323" s="73"/>
      <c r="F323" s="73"/>
      <c r="G323" s="73"/>
      <c r="H323" s="73"/>
      <c r="I323" s="73"/>
      <c r="J323" s="73"/>
      <c r="K323" s="73"/>
    </row>
    <row r="324" spans="1:11">
      <c r="A324" s="73"/>
      <c r="B324" s="132"/>
      <c r="C324" s="73"/>
      <c r="D324" s="73"/>
      <c r="E324" s="73"/>
      <c r="F324" s="73"/>
      <c r="G324" s="73"/>
      <c r="H324" s="73"/>
      <c r="I324" s="73"/>
      <c r="J324" s="73"/>
      <c r="K324" s="73"/>
    </row>
    <row r="325" spans="1:11">
      <c r="A325" s="73"/>
      <c r="B325" s="132"/>
      <c r="C325" s="73"/>
      <c r="D325" s="73"/>
      <c r="E325" s="73"/>
      <c r="F325" s="73"/>
      <c r="G325" s="73"/>
      <c r="H325" s="73"/>
      <c r="I325" s="73"/>
      <c r="J325" s="73"/>
      <c r="K325" s="73"/>
    </row>
    <row r="326" spans="1:11">
      <c r="A326" s="73"/>
      <c r="B326" s="132"/>
      <c r="C326" s="73"/>
      <c r="D326" s="73"/>
      <c r="E326" s="73"/>
      <c r="F326" s="73"/>
      <c r="G326" s="73"/>
      <c r="H326" s="73"/>
      <c r="I326" s="73"/>
      <c r="J326" s="73"/>
      <c r="K326" s="73"/>
    </row>
    <row r="327" spans="1:11">
      <c r="A327" s="73"/>
      <c r="B327" s="132"/>
      <c r="C327" s="73"/>
      <c r="D327" s="73"/>
      <c r="E327" s="73"/>
      <c r="F327" s="73"/>
      <c r="G327" s="73"/>
      <c r="H327" s="73"/>
      <c r="I327" s="73"/>
      <c r="J327" s="73"/>
      <c r="K327" s="73"/>
    </row>
    <row r="328" spans="1:11">
      <c r="A328" s="73"/>
      <c r="B328" s="132"/>
      <c r="C328" s="73"/>
      <c r="D328" s="73"/>
      <c r="E328" s="73"/>
      <c r="F328" s="73"/>
      <c r="G328" s="73"/>
      <c r="H328" s="73"/>
      <c r="I328" s="73"/>
      <c r="J328" s="73"/>
      <c r="K328" s="73"/>
    </row>
    <row r="329" spans="1:11">
      <c r="A329" s="73"/>
      <c r="B329" s="132"/>
      <c r="C329" s="73"/>
      <c r="D329" s="73"/>
      <c r="E329" s="73"/>
      <c r="F329" s="73"/>
      <c r="G329" s="73"/>
      <c r="H329" s="73"/>
      <c r="I329" s="73"/>
      <c r="J329" s="73"/>
      <c r="K329" s="73"/>
    </row>
    <row r="330" spans="1:11">
      <c r="A330" s="73"/>
      <c r="B330" s="132"/>
      <c r="C330" s="73"/>
      <c r="D330" s="73"/>
      <c r="E330" s="73"/>
      <c r="F330" s="73"/>
      <c r="G330" s="73"/>
      <c r="H330" s="73"/>
      <c r="I330" s="73"/>
      <c r="J330" s="73"/>
      <c r="K330" s="73"/>
    </row>
    <row r="331" spans="1:11">
      <c r="A331" s="73"/>
      <c r="B331" s="132"/>
      <c r="C331" s="73"/>
      <c r="D331" s="73"/>
      <c r="E331" s="73"/>
      <c r="F331" s="73"/>
      <c r="G331" s="73"/>
      <c r="H331" s="73"/>
      <c r="I331" s="73"/>
      <c r="J331" s="73"/>
      <c r="K331" s="73"/>
    </row>
    <row r="332" spans="1:11">
      <c r="A332" s="73"/>
      <c r="B332" s="132"/>
      <c r="C332" s="73"/>
      <c r="D332" s="73"/>
      <c r="E332" s="73"/>
      <c r="F332" s="73"/>
      <c r="G332" s="73"/>
      <c r="H332" s="73"/>
      <c r="I332" s="73"/>
      <c r="J332" s="73"/>
      <c r="K332" s="73"/>
    </row>
    <row r="333" spans="1:11">
      <c r="A333" s="73"/>
      <c r="B333" s="132"/>
      <c r="C333" s="73"/>
      <c r="D333" s="73"/>
      <c r="E333" s="73"/>
      <c r="F333" s="73"/>
      <c r="G333" s="73"/>
      <c r="H333" s="73"/>
      <c r="I333" s="73"/>
      <c r="J333" s="73"/>
      <c r="K333" s="73"/>
    </row>
    <row r="334" spans="1:11">
      <c r="A334" s="73"/>
      <c r="B334" s="132"/>
      <c r="C334" s="73"/>
      <c r="D334" s="73"/>
      <c r="E334" s="73"/>
      <c r="F334" s="73"/>
      <c r="G334" s="73"/>
      <c r="H334" s="73"/>
      <c r="I334" s="73"/>
      <c r="J334" s="73"/>
      <c r="K334" s="73"/>
    </row>
    <row r="335" spans="1:11">
      <c r="A335" s="73"/>
      <c r="B335" s="132"/>
      <c r="C335" s="73"/>
      <c r="D335" s="73"/>
      <c r="E335" s="73"/>
      <c r="F335" s="73"/>
      <c r="G335" s="73"/>
      <c r="H335" s="73"/>
      <c r="I335" s="73"/>
      <c r="J335" s="73"/>
      <c r="K335" s="73"/>
    </row>
    <row r="336" spans="1:11">
      <c r="A336" s="73"/>
      <c r="B336" s="132"/>
      <c r="C336" s="73"/>
      <c r="D336" s="73"/>
      <c r="E336" s="73"/>
      <c r="F336" s="73"/>
      <c r="G336" s="73"/>
      <c r="H336" s="73"/>
      <c r="I336" s="73"/>
      <c r="J336" s="73"/>
      <c r="K336" s="73"/>
    </row>
    <row r="337" spans="1:11">
      <c r="A337" s="73"/>
      <c r="B337" s="132"/>
      <c r="C337" s="73"/>
      <c r="D337" s="73"/>
      <c r="E337" s="73"/>
      <c r="F337" s="73"/>
      <c r="G337" s="73"/>
      <c r="H337" s="73"/>
      <c r="I337" s="73"/>
      <c r="J337" s="73"/>
      <c r="K337" s="73"/>
    </row>
    <row r="338" spans="1:11">
      <c r="A338" s="73"/>
      <c r="B338" s="132"/>
      <c r="C338" s="73"/>
      <c r="D338" s="73"/>
      <c r="E338" s="73"/>
      <c r="F338" s="73"/>
      <c r="G338" s="73"/>
      <c r="H338" s="73"/>
      <c r="I338" s="73"/>
      <c r="J338" s="73"/>
      <c r="K338" s="73"/>
    </row>
    <row r="339" spans="1:11">
      <c r="A339" s="73"/>
      <c r="B339" s="132"/>
      <c r="C339" s="73"/>
      <c r="D339" s="73"/>
      <c r="E339" s="73"/>
      <c r="F339" s="73"/>
      <c r="G339" s="73"/>
      <c r="H339" s="73"/>
      <c r="I339" s="73"/>
      <c r="J339" s="73"/>
      <c r="K339" s="73"/>
    </row>
    <row r="340" spans="1:11">
      <c r="A340" s="73"/>
      <c r="B340" s="132"/>
      <c r="C340" s="73"/>
      <c r="D340" s="73"/>
      <c r="E340" s="73"/>
      <c r="F340" s="73"/>
      <c r="G340" s="73"/>
      <c r="H340" s="73"/>
      <c r="I340" s="73"/>
      <c r="J340" s="73"/>
      <c r="K340" s="73"/>
    </row>
    <row r="341" spans="1:11">
      <c r="A341" s="73"/>
      <c r="B341" s="132"/>
      <c r="C341" s="73"/>
      <c r="D341" s="73"/>
      <c r="E341" s="73"/>
      <c r="F341" s="73"/>
      <c r="G341" s="73"/>
      <c r="H341" s="73"/>
      <c r="I341" s="73"/>
      <c r="J341" s="73"/>
      <c r="K341" s="73"/>
    </row>
    <row r="342" spans="1:11">
      <c r="A342" s="73"/>
      <c r="B342" s="132"/>
      <c r="C342" s="73"/>
      <c r="D342" s="73"/>
      <c r="E342" s="73"/>
      <c r="F342" s="73"/>
      <c r="G342" s="73"/>
      <c r="H342" s="73"/>
      <c r="I342" s="73"/>
      <c r="J342" s="73"/>
      <c r="K342" s="73"/>
    </row>
    <row r="343" spans="1:11">
      <c r="A343" s="73"/>
      <c r="B343" s="132"/>
      <c r="C343" s="73"/>
      <c r="D343" s="73"/>
      <c r="E343" s="73"/>
      <c r="F343" s="73"/>
      <c r="G343" s="73"/>
      <c r="H343" s="73"/>
      <c r="I343" s="73"/>
      <c r="J343" s="73"/>
      <c r="K343" s="73"/>
    </row>
    <row r="344" spans="1:11">
      <c r="A344" s="73"/>
      <c r="B344" s="132"/>
      <c r="C344" s="73"/>
      <c r="D344" s="73"/>
      <c r="E344" s="73"/>
      <c r="F344" s="73"/>
      <c r="G344" s="73"/>
      <c r="H344" s="73"/>
      <c r="I344" s="73"/>
      <c r="J344" s="73"/>
      <c r="K344" s="73"/>
    </row>
    <row r="345" spans="1:11">
      <c r="A345" s="73"/>
      <c r="B345" s="132"/>
      <c r="C345" s="73"/>
      <c r="D345" s="73"/>
      <c r="E345" s="73"/>
      <c r="F345" s="73"/>
      <c r="G345" s="73"/>
      <c r="H345" s="73"/>
      <c r="I345" s="73"/>
      <c r="J345" s="73"/>
      <c r="K345" s="73"/>
    </row>
    <row r="346" spans="1:11">
      <c r="A346" s="73"/>
      <c r="B346" s="132"/>
      <c r="C346" s="73"/>
      <c r="D346" s="73"/>
      <c r="E346" s="73"/>
      <c r="F346" s="73"/>
      <c r="G346" s="73"/>
      <c r="H346" s="73"/>
      <c r="I346" s="73"/>
      <c r="J346" s="73"/>
      <c r="K346" s="73"/>
    </row>
    <row r="347" spans="1:11">
      <c r="A347" s="73"/>
      <c r="B347" s="132"/>
      <c r="C347" s="73"/>
      <c r="D347" s="73"/>
      <c r="E347" s="73"/>
      <c r="F347" s="73"/>
      <c r="G347" s="73"/>
      <c r="H347" s="73"/>
      <c r="I347" s="73"/>
      <c r="J347" s="73"/>
      <c r="K347" s="73"/>
    </row>
    <row r="348" spans="1:11">
      <c r="A348" s="73"/>
      <c r="B348" s="132"/>
      <c r="C348" s="73"/>
      <c r="D348" s="73"/>
      <c r="E348" s="73"/>
      <c r="F348" s="73"/>
      <c r="G348" s="73"/>
      <c r="H348" s="73"/>
      <c r="I348" s="73"/>
      <c r="J348" s="73"/>
      <c r="K348" s="73"/>
    </row>
    <row r="349" spans="1:11">
      <c r="A349" s="73"/>
      <c r="B349" s="132"/>
      <c r="C349" s="73"/>
      <c r="D349" s="73"/>
      <c r="E349" s="73"/>
      <c r="F349" s="73"/>
      <c r="G349" s="73"/>
      <c r="H349" s="73"/>
      <c r="I349" s="73"/>
      <c r="J349" s="73"/>
      <c r="K349" s="73"/>
    </row>
    <row r="350" spans="1:11">
      <c r="A350" s="73"/>
      <c r="B350" s="132"/>
      <c r="C350" s="73"/>
      <c r="D350" s="73"/>
      <c r="E350" s="73"/>
      <c r="F350" s="73"/>
      <c r="G350" s="73"/>
      <c r="H350" s="73"/>
      <c r="I350" s="73"/>
      <c r="J350" s="73"/>
      <c r="K350" s="73"/>
    </row>
    <row r="351" spans="1:11">
      <c r="A351" s="73"/>
      <c r="B351" s="132"/>
      <c r="C351" s="73"/>
      <c r="D351" s="73"/>
      <c r="E351" s="73"/>
      <c r="F351" s="73"/>
      <c r="G351" s="73"/>
      <c r="H351" s="73"/>
      <c r="I351" s="73"/>
      <c r="J351" s="73"/>
      <c r="K351" s="73"/>
    </row>
    <row r="352" spans="1:11">
      <c r="A352" s="73"/>
      <c r="B352" s="132"/>
      <c r="C352" s="73"/>
      <c r="D352" s="73"/>
      <c r="E352" s="73"/>
      <c r="F352" s="73"/>
      <c r="G352" s="73"/>
      <c r="H352" s="73"/>
      <c r="I352" s="73"/>
      <c r="J352" s="73"/>
      <c r="K352" s="73"/>
    </row>
    <row r="353" spans="1:11">
      <c r="A353" s="73"/>
      <c r="B353" s="132"/>
      <c r="C353" s="73"/>
      <c r="D353" s="73"/>
      <c r="E353" s="73"/>
      <c r="F353" s="73"/>
      <c r="G353" s="73"/>
      <c r="H353" s="73"/>
      <c r="I353" s="73"/>
      <c r="J353" s="73"/>
      <c r="K353" s="73"/>
    </row>
    <row r="354" spans="1:11">
      <c r="A354" s="73"/>
      <c r="B354" s="132"/>
      <c r="C354" s="73"/>
      <c r="D354" s="73"/>
      <c r="E354" s="73"/>
      <c r="F354" s="73"/>
      <c r="G354" s="73"/>
      <c r="H354" s="73"/>
      <c r="I354" s="73"/>
      <c r="J354" s="73"/>
      <c r="K354" s="73"/>
    </row>
    <row r="355" spans="1:11">
      <c r="A355" s="73"/>
      <c r="B355" s="132"/>
      <c r="C355" s="73"/>
      <c r="D355" s="73"/>
      <c r="E355" s="73"/>
      <c r="F355" s="73"/>
      <c r="G355" s="73"/>
      <c r="H355" s="73"/>
      <c r="I355" s="73"/>
      <c r="J355" s="73"/>
      <c r="K355" s="73"/>
    </row>
    <row r="356" spans="1:11">
      <c r="A356" s="73"/>
      <c r="B356" s="132"/>
      <c r="C356" s="73"/>
      <c r="D356" s="73"/>
      <c r="E356" s="73"/>
      <c r="F356" s="73"/>
      <c r="G356" s="73"/>
      <c r="H356" s="73"/>
      <c r="I356" s="73"/>
      <c r="J356" s="73"/>
      <c r="K356" s="73"/>
    </row>
    <row r="357" spans="1:11">
      <c r="A357" s="73"/>
      <c r="B357" s="132"/>
      <c r="C357" s="73"/>
      <c r="D357" s="73"/>
      <c r="E357" s="73"/>
      <c r="F357" s="73"/>
      <c r="G357" s="73"/>
      <c r="H357" s="73"/>
      <c r="I357" s="73"/>
      <c r="J357" s="73"/>
      <c r="K357" s="73"/>
    </row>
    <row r="358" spans="1:11">
      <c r="A358" s="73"/>
      <c r="B358" s="132"/>
      <c r="C358" s="73"/>
      <c r="D358" s="73"/>
      <c r="E358" s="73"/>
      <c r="F358" s="73"/>
      <c r="G358" s="73"/>
      <c r="H358" s="73"/>
      <c r="I358" s="73"/>
      <c r="J358" s="73"/>
      <c r="K358" s="73"/>
    </row>
    <row r="359" spans="1:11">
      <c r="A359" s="73"/>
      <c r="B359" s="132"/>
      <c r="C359" s="73"/>
      <c r="D359" s="73"/>
      <c r="E359" s="73"/>
      <c r="F359" s="73"/>
      <c r="G359" s="73"/>
      <c r="H359" s="73"/>
      <c r="I359" s="73"/>
      <c r="J359" s="73"/>
      <c r="K359" s="73"/>
    </row>
    <row r="360" spans="1:11">
      <c r="A360" s="73"/>
      <c r="B360" s="132"/>
      <c r="C360" s="73"/>
      <c r="D360" s="73"/>
      <c r="E360" s="73"/>
      <c r="F360" s="73"/>
      <c r="G360" s="73"/>
      <c r="H360" s="73"/>
      <c r="I360" s="73"/>
      <c r="J360" s="73"/>
      <c r="K360" s="73"/>
    </row>
    <row r="361" spans="1:11">
      <c r="A361" s="73"/>
      <c r="B361" s="132"/>
      <c r="C361" s="73"/>
      <c r="D361" s="73"/>
      <c r="E361" s="73"/>
      <c r="F361" s="73"/>
      <c r="G361" s="73"/>
      <c r="H361" s="73"/>
      <c r="I361" s="73"/>
      <c r="J361" s="73"/>
      <c r="K361" s="73"/>
    </row>
    <row r="362" spans="1:11">
      <c r="A362" s="73"/>
      <c r="B362" s="132"/>
      <c r="C362" s="73"/>
      <c r="D362" s="73"/>
      <c r="E362" s="73"/>
      <c r="F362" s="73"/>
      <c r="G362" s="73"/>
      <c r="H362" s="73"/>
      <c r="I362" s="73"/>
      <c r="J362" s="73"/>
      <c r="K362" s="73"/>
    </row>
    <row r="363" spans="1:11">
      <c r="A363" s="73"/>
      <c r="B363" s="132"/>
      <c r="C363" s="73"/>
      <c r="D363" s="73"/>
      <c r="E363" s="73"/>
      <c r="F363" s="73"/>
      <c r="G363" s="73"/>
      <c r="H363" s="73"/>
      <c r="I363" s="73"/>
      <c r="J363" s="73"/>
      <c r="K363" s="73"/>
    </row>
    <row r="364" spans="1:11">
      <c r="A364" s="73"/>
      <c r="B364" s="132"/>
      <c r="C364" s="73"/>
      <c r="D364" s="73"/>
      <c r="E364" s="73"/>
      <c r="F364" s="73"/>
      <c r="G364" s="73"/>
      <c r="H364" s="73"/>
      <c r="I364" s="73"/>
      <c r="J364" s="73"/>
      <c r="K364" s="73"/>
    </row>
    <row r="365" spans="1:11">
      <c r="A365" s="73"/>
      <c r="B365" s="132"/>
      <c r="C365" s="73"/>
      <c r="D365" s="73"/>
      <c r="E365" s="73"/>
      <c r="F365" s="73"/>
      <c r="G365" s="73"/>
      <c r="H365" s="73"/>
      <c r="I365" s="73"/>
      <c r="J365" s="73"/>
      <c r="K365" s="73"/>
    </row>
    <row r="366" spans="1:11">
      <c r="A366" s="73"/>
      <c r="B366" s="132"/>
      <c r="C366" s="73"/>
      <c r="D366" s="73"/>
      <c r="E366" s="73"/>
      <c r="F366" s="73"/>
      <c r="G366" s="73"/>
      <c r="H366" s="73"/>
      <c r="I366" s="73"/>
      <c r="J366" s="73"/>
      <c r="K366" s="73"/>
    </row>
    <row r="367" spans="1:11">
      <c r="A367" s="73"/>
      <c r="B367" s="132"/>
      <c r="C367" s="73"/>
      <c r="D367" s="73"/>
      <c r="E367" s="73"/>
      <c r="F367" s="73"/>
      <c r="G367" s="73"/>
      <c r="H367" s="73"/>
      <c r="I367" s="73"/>
      <c r="J367" s="73"/>
      <c r="K367" s="73"/>
    </row>
    <row r="368" spans="1:11">
      <c r="A368" s="73"/>
      <c r="B368" s="132"/>
      <c r="C368" s="73"/>
      <c r="D368" s="73"/>
      <c r="E368" s="73"/>
      <c r="F368" s="73"/>
      <c r="G368" s="73"/>
      <c r="H368" s="73"/>
      <c r="I368" s="73"/>
      <c r="J368" s="73"/>
      <c r="K368" s="73"/>
    </row>
    <row r="369" spans="1:11">
      <c r="A369" s="73"/>
      <c r="B369" s="132"/>
      <c r="C369" s="73"/>
      <c r="D369" s="73"/>
      <c r="E369" s="73"/>
      <c r="F369" s="73"/>
      <c r="G369" s="73"/>
      <c r="H369" s="73"/>
      <c r="I369" s="73"/>
      <c r="J369" s="73"/>
      <c r="K369" s="73"/>
    </row>
    <row r="370" spans="1:11">
      <c r="A370" s="73"/>
      <c r="B370" s="132"/>
      <c r="C370" s="73"/>
      <c r="D370" s="73"/>
      <c r="E370" s="73"/>
      <c r="F370" s="73"/>
      <c r="G370" s="73"/>
      <c r="H370" s="73"/>
      <c r="I370" s="73"/>
      <c r="J370" s="73"/>
      <c r="K370" s="73"/>
    </row>
    <row r="371" spans="1:11">
      <c r="A371" s="73"/>
      <c r="B371" s="132"/>
      <c r="C371" s="73"/>
      <c r="D371" s="73"/>
      <c r="E371" s="73"/>
      <c r="F371" s="73"/>
      <c r="G371" s="73"/>
      <c r="H371" s="73"/>
      <c r="I371" s="73"/>
      <c r="J371" s="73"/>
      <c r="K371" s="73"/>
    </row>
    <row r="372" spans="1:11">
      <c r="A372" s="73"/>
      <c r="B372" s="132"/>
      <c r="C372" s="73"/>
      <c r="D372" s="73"/>
      <c r="E372" s="73"/>
      <c r="F372" s="73"/>
      <c r="G372" s="73"/>
      <c r="H372" s="73"/>
      <c r="I372" s="73"/>
      <c r="J372" s="73"/>
      <c r="K372" s="73"/>
    </row>
    <row r="373" spans="1:11">
      <c r="A373" s="73"/>
      <c r="B373" s="132"/>
      <c r="C373" s="73"/>
      <c r="D373" s="73"/>
      <c r="E373" s="73"/>
      <c r="F373" s="73"/>
      <c r="G373" s="73"/>
      <c r="H373" s="73"/>
      <c r="I373" s="73"/>
      <c r="J373" s="73"/>
      <c r="K373" s="73"/>
    </row>
    <row r="374" spans="1:11">
      <c r="A374" s="73"/>
      <c r="B374" s="132"/>
      <c r="C374" s="73"/>
      <c r="D374" s="73"/>
      <c r="E374" s="73"/>
      <c r="F374" s="73"/>
      <c r="G374" s="73"/>
      <c r="H374" s="73"/>
      <c r="I374" s="73"/>
      <c r="J374" s="73"/>
      <c r="K374" s="73"/>
    </row>
    <row r="375" spans="1:11">
      <c r="A375" s="73"/>
      <c r="B375" s="132"/>
      <c r="C375" s="73"/>
      <c r="D375" s="73"/>
      <c r="E375" s="73"/>
      <c r="F375" s="73"/>
      <c r="G375" s="73"/>
      <c r="H375" s="73"/>
      <c r="I375" s="73"/>
      <c r="J375" s="73"/>
      <c r="K375" s="73"/>
    </row>
    <row r="376" spans="1:11">
      <c r="A376" s="73"/>
      <c r="B376" s="132"/>
      <c r="C376" s="73"/>
      <c r="D376" s="73"/>
      <c r="E376" s="73"/>
      <c r="F376" s="73"/>
      <c r="G376" s="73"/>
      <c r="H376" s="73"/>
      <c r="I376" s="73"/>
      <c r="J376" s="73"/>
      <c r="K376" s="73"/>
    </row>
    <row r="377" spans="1:11">
      <c r="A377" s="73"/>
      <c r="B377" s="132"/>
      <c r="C377" s="73"/>
      <c r="D377" s="73"/>
      <c r="E377" s="73"/>
      <c r="F377" s="73"/>
      <c r="G377" s="73"/>
      <c r="H377" s="73"/>
      <c r="I377" s="73"/>
      <c r="J377" s="73"/>
      <c r="K377" s="73"/>
    </row>
    <row r="378" spans="1:11">
      <c r="A378" s="73"/>
      <c r="B378" s="132"/>
      <c r="C378" s="73"/>
      <c r="D378" s="73"/>
      <c r="E378" s="73"/>
      <c r="F378" s="73"/>
      <c r="G378" s="73"/>
      <c r="H378" s="73"/>
      <c r="I378" s="73"/>
      <c r="J378" s="73"/>
      <c r="K378" s="73"/>
    </row>
    <row r="379" spans="1:11">
      <c r="A379" s="73"/>
      <c r="B379" s="132"/>
      <c r="C379" s="73"/>
      <c r="D379" s="73"/>
      <c r="E379" s="73"/>
      <c r="F379" s="73"/>
      <c r="G379" s="73"/>
      <c r="H379" s="73"/>
      <c r="I379" s="73"/>
      <c r="J379" s="73"/>
      <c r="K379" s="73"/>
    </row>
    <row r="380" spans="1:11">
      <c r="A380" s="73"/>
      <c r="B380" s="132"/>
      <c r="C380" s="73"/>
      <c r="D380" s="73"/>
      <c r="E380" s="73"/>
      <c r="F380" s="73"/>
      <c r="G380" s="73"/>
      <c r="H380" s="73"/>
      <c r="I380" s="73"/>
      <c r="J380" s="73"/>
      <c r="K380" s="73"/>
    </row>
    <row r="381" spans="1:11">
      <c r="A381" s="73"/>
      <c r="B381" s="132"/>
      <c r="C381" s="73"/>
      <c r="D381" s="73"/>
      <c r="E381" s="73"/>
      <c r="F381" s="73"/>
      <c r="G381" s="73"/>
      <c r="H381" s="73"/>
      <c r="I381" s="73"/>
      <c r="J381" s="73"/>
      <c r="K381" s="73"/>
    </row>
    <row r="382" spans="1:11">
      <c r="A382" s="73"/>
      <c r="B382" s="132"/>
      <c r="C382" s="73"/>
      <c r="D382" s="73"/>
      <c r="E382" s="73"/>
      <c r="F382" s="73"/>
      <c r="G382" s="73"/>
      <c r="H382" s="73"/>
      <c r="I382" s="73"/>
      <c r="J382" s="73"/>
      <c r="K382" s="73"/>
    </row>
    <row r="383" spans="1:11">
      <c r="A383" s="73"/>
      <c r="B383" s="132"/>
      <c r="C383" s="73"/>
      <c r="D383" s="73"/>
      <c r="E383" s="73"/>
      <c r="F383" s="73"/>
      <c r="G383" s="73"/>
      <c r="H383" s="73"/>
      <c r="I383" s="73"/>
      <c r="J383" s="73"/>
      <c r="K383" s="73"/>
    </row>
    <row r="384" spans="1:11">
      <c r="A384" s="73"/>
      <c r="B384" s="132"/>
      <c r="C384" s="73"/>
      <c r="D384" s="73"/>
      <c r="E384" s="73"/>
      <c r="F384" s="73"/>
      <c r="G384" s="73"/>
      <c r="H384" s="73"/>
      <c r="I384" s="73"/>
      <c r="J384" s="73"/>
      <c r="K384" s="73"/>
    </row>
    <row r="385" spans="1:11">
      <c r="A385" s="73"/>
      <c r="B385" s="132"/>
      <c r="C385" s="73"/>
      <c r="D385" s="73"/>
      <c r="E385" s="73"/>
      <c r="F385" s="73"/>
      <c r="G385" s="73"/>
      <c r="H385" s="73"/>
      <c r="I385" s="73"/>
      <c r="J385" s="73"/>
      <c r="K385" s="73"/>
    </row>
    <row r="386" spans="1:11">
      <c r="A386" s="73"/>
      <c r="B386" s="132"/>
      <c r="C386" s="73"/>
      <c r="D386" s="73"/>
      <c r="E386" s="73"/>
      <c r="F386" s="73"/>
      <c r="G386" s="73"/>
      <c r="H386" s="73"/>
      <c r="I386" s="73"/>
      <c r="J386" s="73"/>
      <c r="K386" s="73"/>
    </row>
    <row r="387" spans="1:11">
      <c r="A387" s="73"/>
      <c r="B387" s="132"/>
      <c r="C387" s="73"/>
      <c r="D387" s="73"/>
      <c r="E387" s="73"/>
      <c r="F387" s="73"/>
      <c r="G387" s="73"/>
      <c r="H387" s="73"/>
      <c r="I387" s="73"/>
      <c r="J387" s="73"/>
      <c r="K387" s="73"/>
    </row>
    <row r="388" spans="1:11">
      <c r="A388" s="73"/>
      <c r="B388" s="132"/>
      <c r="C388" s="73"/>
      <c r="D388" s="73"/>
      <c r="E388" s="73"/>
      <c r="F388" s="73"/>
      <c r="G388" s="73"/>
      <c r="H388" s="73"/>
      <c r="I388" s="73"/>
      <c r="J388" s="73"/>
      <c r="K388" s="73"/>
    </row>
    <row r="389" spans="1:11">
      <c r="A389" s="73"/>
      <c r="B389" s="132"/>
      <c r="C389" s="73"/>
      <c r="D389" s="73"/>
      <c r="E389" s="73"/>
      <c r="F389" s="73"/>
      <c r="G389" s="73"/>
      <c r="H389" s="73"/>
      <c r="I389" s="73"/>
      <c r="J389" s="73"/>
      <c r="K389" s="73"/>
    </row>
    <row r="390" spans="1:11">
      <c r="A390" s="73"/>
      <c r="B390" s="132"/>
      <c r="C390" s="73"/>
      <c r="D390" s="73"/>
      <c r="E390" s="73"/>
      <c r="F390" s="73"/>
      <c r="G390" s="73"/>
      <c r="H390" s="73"/>
      <c r="I390" s="73"/>
      <c r="J390" s="73"/>
      <c r="K390" s="73"/>
    </row>
    <row r="391" spans="1:11">
      <c r="A391" s="73"/>
      <c r="B391" s="132"/>
      <c r="C391" s="73"/>
      <c r="D391" s="73"/>
      <c r="E391" s="73"/>
      <c r="F391" s="73"/>
      <c r="G391" s="73"/>
      <c r="H391" s="73"/>
      <c r="I391" s="73"/>
      <c r="J391" s="73"/>
      <c r="K391" s="73"/>
    </row>
    <row r="392" spans="1:11">
      <c r="A392" s="73"/>
      <c r="B392" s="132"/>
      <c r="C392" s="73"/>
      <c r="D392" s="73"/>
      <c r="E392" s="73"/>
      <c r="F392" s="73"/>
      <c r="G392" s="73"/>
      <c r="H392" s="73"/>
      <c r="I392" s="73"/>
      <c r="J392" s="73"/>
      <c r="K392" s="73"/>
    </row>
    <row r="393" spans="1:11">
      <c r="A393" s="73"/>
      <c r="B393" s="132"/>
      <c r="C393" s="73"/>
      <c r="D393" s="73"/>
      <c r="E393" s="73"/>
      <c r="F393" s="73"/>
      <c r="G393" s="73"/>
      <c r="H393" s="73"/>
      <c r="I393" s="73"/>
      <c r="J393" s="73"/>
      <c r="K393" s="73"/>
    </row>
    <row r="394" spans="1:11">
      <c r="A394" s="73"/>
      <c r="B394" s="132"/>
      <c r="C394" s="73"/>
      <c r="D394" s="73"/>
      <c r="E394" s="73"/>
      <c r="F394" s="73"/>
      <c r="G394" s="73"/>
      <c r="H394" s="73"/>
      <c r="I394" s="73"/>
      <c r="J394" s="73"/>
      <c r="K394" s="73"/>
    </row>
    <row r="395" spans="1:11">
      <c r="A395" s="73"/>
      <c r="B395" s="132"/>
      <c r="C395" s="73"/>
      <c r="D395" s="73"/>
      <c r="E395" s="73"/>
      <c r="F395" s="73"/>
      <c r="G395" s="73"/>
      <c r="H395" s="73"/>
      <c r="I395" s="73"/>
      <c r="J395" s="73"/>
      <c r="K395" s="73"/>
    </row>
    <row r="396" spans="1:11">
      <c r="A396" s="73"/>
      <c r="B396" s="132"/>
      <c r="C396" s="73"/>
      <c r="D396" s="73"/>
      <c r="E396" s="73"/>
      <c r="F396" s="73"/>
      <c r="G396" s="73"/>
      <c r="H396" s="73"/>
      <c r="I396" s="73"/>
      <c r="J396" s="73"/>
      <c r="K396" s="73"/>
    </row>
    <row r="397" spans="1:11">
      <c r="A397" s="73"/>
      <c r="B397" s="132"/>
      <c r="C397" s="73"/>
      <c r="D397" s="73"/>
      <c r="E397" s="73"/>
      <c r="F397" s="73"/>
      <c r="G397" s="73"/>
      <c r="H397" s="73"/>
      <c r="I397" s="73"/>
      <c r="J397" s="73"/>
      <c r="K397" s="73"/>
    </row>
    <row r="398" spans="1:11">
      <c r="A398" s="73"/>
      <c r="B398" s="132"/>
      <c r="C398" s="73"/>
      <c r="D398" s="73"/>
      <c r="E398" s="73"/>
      <c r="F398" s="73"/>
      <c r="G398" s="73"/>
      <c r="H398" s="73"/>
      <c r="I398" s="73"/>
      <c r="J398" s="73"/>
      <c r="K398" s="73"/>
    </row>
    <row r="399" spans="1:11">
      <c r="A399" s="73"/>
      <c r="B399" s="132"/>
      <c r="C399" s="73"/>
      <c r="D399" s="73"/>
      <c r="E399" s="73"/>
      <c r="F399" s="73"/>
      <c r="G399" s="73"/>
      <c r="H399" s="73"/>
      <c r="I399" s="73"/>
      <c r="J399" s="73"/>
      <c r="K399" s="73"/>
    </row>
    <row r="400" spans="1:11">
      <c r="A400" s="73"/>
      <c r="B400" s="132"/>
      <c r="C400" s="73"/>
      <c r="D400" s="73"/>
      <c r="E400" s="73"/>
      <c r="F400" s="73"/>
      <c r="G400" s="73"/>
      <c r="H400" s="73"/>
      <c r="I400" s="73"/>
      <c r="J400" s="73"/>
      <c r="K400" s="73"/>
    </row>
    <row r="401" spans="1:11">
      <c r="A401" s="73"/>
      <c r="B401" s="132"/>
      <c r="C401" s="73"/>
      <c r="D401" s="73"/>
      <c r="E401" s="73"/>
      <c r="F401" s="73"/>
      <c r="G401" s="73"/>
      <c r="H401" s="73"/>
      <c r="I401" s="73"/>
      <c r="J401" s="73"/>
      <c r="K401" s="73"/>
    </row>
    <row r="402" spans="1:11">
      <c r="A402" s="73"/>
      <c r="B402" s="132"/>
      <c r="C402" s="73"/>
      <c r="D402" s="73"/>
      <c r="E402" s="73"/>
      <c r="F402" s="73"/>
      <c r="G402" s="73"/>
      <c r="H402" s="73"/>
      <c r="I402" s="73"/>
      <c r="J402" s="73"/>
      <c r="K402" s="73"/>
    </row>
    <row r="403" spans="1:11">
      <c r="A403" s="73"/>
      <c r="B403" s="132"/>
      <c r="C403" s="73"/>
      <c r="D403" s="73"/>
      <c r="E403" s="73"/>
      <c r="F403" s="73"/>
      <c r="G403" s="73"/>
      <c r="H403" s="73"/>
      <c r="I403" s="73"/>
      <c r="J403" s="73"/>
      <c r="K403" s="73"/>
    </row>
    <row r="404" spans="1:11">
      <c r="A404" s="73"/>
      <c r="B404" s="132"/>
      <c r="C404" s="73"/>
      <c r="D404" s="73"/>
      <c r="E404" s="73"/>
      <c r="F404" s="73"/>
      <c r="G404" s="73"/>
      <c r="H404" s="73"/>
      <c r="I404" s="73"/>
      <c r="J404" s="73"/>
      <c r="K404" s="73"/>
    </row>
    <row r="405" spans="1:11">
      <c r="A405" s="73"/>
      <c r="B405" s="132"/>
      <c r="C405" s="73"/>
      <c r="D405" s="73"/>
      <c r="E405" s="73"/>
      <c r="F405" s="73"/>
      <c r="G405" s="73"/>
      <c r="H405" s="73"/>
      <c r="I405" s="73"/>
      <c r="J405" s="73"/>
      <c r="K405" s="73"/>
    </row>
    <row r="406" spans="1:11">
      <c r="A406" s="73"/>
      <c r="B406" s="132"/>
      <c r="C406" s="73"/>
      <c r="D406" s="73"/>
      <c r="E406" s="73"/>
      <c r="F406" s="73"/>
      <c r="G406" s="73"/>
      <c r="H406" s="73"/>
      <c r="I406" s="73"/>
      <c r="J406" s="73"/>
      <c r="K406" s="73"/>
    </row>
    <row r="407" spans="1:11">
      <c r="A407" s="73"/>
      <c r="B407" s="132"/>
      <c r="C407" s="73"/>
      <c r="D407" s="73"/>
      <c r="E407" s="73"/>
      <c r="F407" s="73"/>
      <c r="G407" s="73"/>
      <c r="H407" s="73"/>
      <c r="I407" s="73"/>
      <c r="J407" s="73"/>
      <c r="K407" s="73"/>
    </row>
    <row r="408" spans="1:11">
      <c r="A408" s="73"/>
      <c r="B408" s="132"/>
      <c r="C408" s="73"/>
      <c r="D408" s="73"/>
      <c r="E408" s="73"/>
      <c r="F408" s="73"/>
      <c r="G408" s="73"/>
      <c r="H408" s="73"/>
      <c r="I408" s="73"/>
      <c r="J408" s="73"/>
      <c r="K408" s="73"/>
    </row>
    <row r="409" spans="1:11">
      <c r="A409" s="73"/>
      <c r="B409" s="132"/>
      <c r="C409" s="73"/>
      <c r="D409" s="73"/>
      <c r="E409" s="73"/>
      <c r="F409" s="73"/>
      <c r="G409" s="73"/>
      <c r="H409" s="73"/>
      <c r="I409" s="73"/>
      <c r="J409" s="73"/>
      <c r="K409" s="73"/>
    </row>
    <row r="410" spans="1:11">
      <c r="A410" s="73"/>
      <c r="B410" s="132"/>
      <c r="C410" s="73"/>
      <c r="D410" s="73"/>
      <c r="E410" s="73"/>
      <c r="F410" s="73"/>
      <c r="G410" s="73"/>
      <c r="H410" s="73"/>
      <c r="I410" s="73"/>
      <c r="J410" s="73"/>
      <c r="K410" s="73"/>
    </row>
    <row r="411" spans="1:11">
      <c r="A411" s="73"/>
      <c r="B411" s="132"/>
      <c r="C411" s="73"/>
      <c r="D411" s="73"/>
      <c r="E411" s="73"/>
      <c r="F411" s="73"/>
      <c r="G411" s="73"/>
      <c r="H411" s="73"/>
      <c r="I411" s="73"/>
      <c r="J411" s="73"/>
      <c r="K411" s="73"/>
    </row>
    <row r="412" spans="1:11">
      <c r="A412" s="73"/>
      <c r="B412" s="132"/>
      <c r="C412" s="73"/>
      <c r="D412" s="73"/>
      <c r="E412" s="73"/>
      <c r="F412" s="73"/>
      <c r="G412" s="73"/>
      <c r="H412" s="73"/>
      <c r="I412" s="73"/>
      <c r="J412" s="73"/>
      <c r="K412" s="73"/>
    </row>
    <row r="413" spans="1:11">
      <c r="A413" s="73"/>
      <c r="B413" s="132"/>
      <c r="C413" s="73"/>
      <c r="D413" s="73"/>
      <c r="E413" s="73"/>
      <c r="F413" s="73"/>
      <c r="G413" s="73"/>
      <c r="H413" s="73"/>
      <c r="I413" s="73"/>
      <c r="J413" s="73"/>
      <c r="K413" s="73"/>
    </row>
    <row r="414" spans="1:11">
      <c r="A414" s="73"/>
      <c r="B414" s="132"/>
      <c r="C414" s="73"/>
      <c r="D414" s="73"/>
      <c r="E414" s="73"/>
      <c r="F414" s="73"/>
      <c r="G414" s="73"/>
      <c r="H414" s="73"/>
      <c r="I414" s="73"/>
      <c r="J414" s="73"/>
      <c r="K414" s="73"/>
    </row>
    <row r="415" spans="1:11">
      <c r="A415" s="73"/>
      <c r="B415" s="132"/>
      <c r="C415" s="73"/>
      <c r="D415" s="73"/>
      <c r="E415" s="73"/>
      <c r="F415" s="73"/>
      <c r="G415" s="73"/>
      <c r="H415" s="73"/>
      <c r="I415" s="73"/>
      <c r="J415" s="73"/>
      <c r="K415" s="73"/>
    </row>
    <row r="416" spans="1:11">
      <c r="A416" s="73"/>
      <c r="B416" s="132"/>
      <c r="C416" s="73"/>
      <c r="D416" s="73"/>
      <c r="E416" s="73"/>
      <c r="F416" s="73"/>
      <c r="G416" s="73"/>
      <c r="H416" s="73"/>
      <c r="I416" s="73"/>
      <c r="J416" s="73"/>
      <c r="K416" s="73"/>
    </row>
    <row r="417" spans="1:11">
      <c r="A417" s="73"/>
      <c r="B417" s="132"/>
      <c r="C417" s="73"/>
      <c r="D417" s="73"/>
      <c r="E417" s="73"/>
      <c r="F417" s="73"/>
      <c r="G417" s="73"/>
      <c r="H417" s="73"/>
      <c r="I417" s="73"/>
      <c r="J417" s="73"/>
      <c r="K417" s="73"/>
    </row>
    <row r="418" spans="1:11">
      <c r="A418" s="73"/>
      <c r="B418" s="132"/>
      <c r="C418" s="73"/>
      <c r="D418" s="73"/>
      <c r="E418" s="73"/>
      <c r="F418" s="73"/>
      <c r="G418" s="73"/>
      <c r="H418" s="73"/>
      <c r="I418" s="73"/>
      <c r="J418" s="73"/>
      <c r="K418" s="73"/>
    </row>
    <row r="419" spans="1:11">
      <c r="A419" s="73"/>
      <c r="B419" s="132"/>
      <c r="C419" s="73"/>
      <c r="D419" s="73"/>
      <c r="E419" s="73"/>
      <c r="F419" s="73"/>
      <c r="G419" s="73"/>
      <c r="H419" s="73"/>
      <c r="I419" s="73"/>
      <c r="J419" s="73"/>
      <c r="K419" s="73"/>
    </row>
    <row r="420" spans="1:11">
      <c r="A420" s="73"/>
      <c r="B420" s="132"/>
      <c r="C420" s="73"/>
      <c r="D420" s="73"/>
      <c r="E420" s="73"/>
      <c r="F420" s="73"/>
      <c r="G420" s="73"/>
      <c r="H420" s="73"/>
      <c r="I420" s="73"/>
      <c r="J420" s="73"/>
      <c r="K420" s="73"/>
    </row>
    <row r="421" spans="1:11">
      <c r="A421" s="73"/>
      <c r="B421" s="132"/>
      <c r="C421" s="73"/>
      <c r="D421" s="73"/>
      <c r="E421" s="73"/>
      <c r="F421" s="73"/>
      <c r="G421" s="73"/>
      <c r="H421" s="73"/>
      <c r="I421" s="73"/>
      <c r="J421" s="73"/>
      <c r="K421" s="73"/>
    </row>
    <row r="422" spans="1:11">
      <c r="A422" s="73"/>
      <c r="B422" s="132"/>
      <c r="C422" s="73"/>
      <c r="D422" s="73"/>
      <c r="E422" s="73"/>
      <c r="F422" s="73"/>
      <c r="G422" s="73"/>
      <c r="H422" s="73"/>
      <c r="I422" s="73"/>
      <c r="J422" s="73"/>
      <c r="K422" s="73"/>
    </row>
    <row r="423" spans="1:11">
      <c r="A423" s="73"/>
      <c r="B423" s="132"/>
      <c r="C423" s="73"/>
      <c r="D423" s="73"/>
      <c r="E423" s="73"/>
      <c r="F423" s="73"/>
      <c r="G423" s="73"/>
      <c r="H423" s="73"/>
      <c r="I423" s="73"/>
      <c r="J423" s="73"/>
      <c r="K423" s="73"/>
    </row>
    <row r="424" spans="1:11">
      <c r="A424" s="73"/>
      <c r="B424" s="132"/>
      <c r="C424" s="73"/>
      <c r="D424" s="73"/>
      <c r="E424" s="73"/>
      <c r="F424" s="73"/>
      <c r="G424" s="73"/>
      <c r="H424" s="73"/>
      <c r="I424" s="73"/>
      <c r="J424" s="73"/>
      <c r="K424" s="73"/>
    </row>
    <row r="425" spans="1:11">
      <c r="A425" s="73"/>
      <c r="B425" s="132"/>
      <c r="C425" s="73"/>
      <c r="D425" s="73"/>
      <c r="E425" s="73"/>
      <c r="F425" s="73"/>
      <c r="G425" s="73"/>
      <c r="H425" s="73"/>
      <c r="I425" s="73"/>
      <c r="J425" s="73"/>
      <c r="K425" s="73"/>
    </row>
    <row r="426" spans="1:11">
      <c r="A426" s="73"/>
      <c r="B426" s="132"/>
      <c r="C426" s="73"/>
      <c r="D426" s="73"/>
      <c r="E426" s="73"/>
      <c r="F426" s="73"/>
      <c r="G426" s="73"/>
      <c r="H426" s="73"/>
      <c r="I426" s="73"/>
      <c r="J426" s="73"/>
      <c r="K426" s="73"/>
    </row>
    <row r="427" spans="1:11">
      <c r="A427" s="73"/>
      <c r="B427" s="132"/>
      <c r="C427" s="73"/>
      <c r="D427" s="73"/>
      <c r="E427" s="73"/>
      <c r="F427" s="73"/>
      <c r="G427" s="73"/>
      <c r="H427" s="73"/>
      <c r="I427" s="73"/>
      <c r="J427" s="73"/>
      <c r="K427" s="73"/>
    </row>
    <row r="428" spans="1:11">
      <c r="A428" s="73"/>
      <c r="B428" s="132"/>
      <c r="C428" s="73"/>
      <c r="D428" s="73"/>
      <c r="E428" s="73"/>
      <c r="F428" s="73"/>
      <c r="G428" s="73"/>
      <c r="H428" s="73"/>
      <c r="I428" s="73"/>
      <c r="J428" s="73"/>
      <c r="K428" s="73"/>
    </row>
    <row r="429" spans="1:11">
      <c r="A429" s="73"/>
      <c r="B429" s="132"/>
      <c r="C429" s="73"/>
      <c r="D429" s="73"/>
      <c r="E429" s="73"/>
      <c r="F429" s="73"/>
      <c r="G429" s="73"/>
      <c r="H429" s="73"/>
      <c r="I429" s="73"/>
      <c r="J429" s="73"/>
      <c r="K429" s="73"/>
    </row>
    <row r="430" spans="1:11">
      <c r="A430" s="73"/>
      <c r="B430" s="132"/>
      <c r="C430" s="73"/>
      <c r="D430" s="73"/>
      <c r="E430" s="73"/>
      <c r="F430" s="73"/>
      <c r="G430" s="73"/>
      <c r="H430" s="73"/>
      <c r="I430" s="73"/>
      <c r="J430" s="73"/>
      <c r="K430" s="73"/>
    </row>
    <row r="431" spans="1:11">
      <c r="A431" s="73"/>
      <c r="B431" s="132"/>
      <c r="C431" s="73"/>
      <c r="D431" s="73"/>
      <c r="E431" s="73"/>
      <c r="F431" s="73"/>
      <c r="G431" s="73"/>
      <c r="H431" s="73"/>
      <c r="I431" s="73"/>
      <c r="J431" s="73"/>
      <c r="K431" s="73"/>
    </row>
    <row r="432" spans="1:11">
      <c r="A432" s="73"/>
      <c r="B432" s="132"/>
      <c r="C432" s="73"/>
      <c r="D432" s="73"/>
      <c r="E432" s="73"/>
      <c r="F432" s="73"/>
      <c r="G432" s="73"/>
      <c r="H432" s="73"/>
      <c r="I432" s="73"/>
      <c r="J432" s="73"/>
      <c r="K432" s="73"/>
    </row>
    <row r="433" spans="1:11">
      <c r="A433" s="73"/>
      <c r="B433" s="132"/>
      <c r="C433" s="73"/>
      <c r="D433" s="73"/>
      <c r="E433" s="73"/>
      <c r="F433" s="73"/>
      <c r="G433" s="73"/>
      <c r="H433" s="73"/>
      <c r="I433" s="73"/>
      <c r="J433" s="73"/>
      <c r="K433" s="73"/>
    </row>
    <row r="434" spans="1:11">
      <c r="A434" s="73"/>
      <c r="B434" s="132"/>
      <c r="C434" s="73"/>
      <c r="D434" s="73"/>
      <c r="E434" s="73"/>
      <c r="F434" s="73"/>
      <c r="G434" s="73"/>
      <c r="H434" s="73"/>
      <c r="I434" s="73"/>
      <c r="J434" s="73"/>
      <c r="K434" s="73"/>
    </row>
    <row r="435" spans="1:11">
      <c r="A435" s="73"/>
      <c r="B435" s="132"/>
      <c r="C435" s="73"/>
      <c r="D435" s="73"/>
      <c r="E435" s="73"/>
      <c r="F435" s="73"/>
      <c r="G435" s="73"/>
      <c r="H435" s="73"/>
      <c r="I435" s="73"/>
      <c r="J435" s="73"/>
      <c r="K435" s="73"/>
    </row>
    <row r="436" spans="1:11">
      <c r="A436" s="73"/>
      <c r="B436" s="132"/>
      <c r="C436" s="73"/>
      <c r="D436" s="73"/>
      <c r="E436" s="73"/>
      <c r="F436" s="73"/>
      <c r="G436" s="73"/>
      <c r="H436" s="73"/>
      <c r="I436" s="73"/>
      <c r="J436" s="73"/>
      <c r="K436" s="73"/>
    </row>
    <row r="437" spans="1:11">
      <c r="A437" s="73"/>
      <c r="B437" s="132"/>
      <c r="C437" s="73"/>
      <c r="D437" s="73"/>
      <c r="E437" s="73"/>
      <c r="F437" s="73"/>
      <c r="G437" s="73"/>
      <c r="H437" s="73"/>
      <c r="I437" s="73"/>
      <c r="J437" s="73"/>
      <c r="K437" s="73"/>
    </row>
    <row r="438" spans="1:11">
      <c r="A438" s="73"/>
      <c r="B438" s="132"/>
      <c r="C438" s="73"/>
      <c r="D438" s="73"/>
      <c r="E438" s="73"/>
      <c r="F438" s="73"/>
      <c r="G438" s="73"/>
      <c r="H438" s="73"/>
      <c r="I438" s="73"/>
      <c r="J438" s="73"/>
      <c r="K438" s="73"/>
    </row>
    <row r="439" spans="1:11">
      <c r="A439" s="73"/>
      <c r="B439" s="132"/>
      <c r="C439" s="73"/>
      <c r="D439" s="73"/>
      <c r="E439" s="73"/>
      <c r="F439" s="73"/>
      <c r="G439" s="73"/>
      <c r="H439" s="73"/>
      <c r="I439" s="73"/>
      <c r="J439" s="73"/>
      <c r="K439" s="73"/>
    </row>
    <row r="440" spans="1:11">
      <c r="A440" s="73"/>
      <c r="B440" s="132"/>
      <c r="C440" s="73"/>
      <c r="D440" s="73"/>
      <c r="E440" s="73"/>
      <c r="F440" s="73"/>
      <c r="G440" s="73"/>
      <c r="H440" s="73"/>
      <c r="I440" s="73"/>
      <c r="J440" s="73"/>
      <c r="K440" s="73"/>
    </row>
    <row r="441" spans="1:11">
      <c r="A441" s="73"/>
      <c r="B441" s="132"/>
      <c r="C441" s="73"/>
      <c r="D441" s="73"/>
      <c r="E441" s="73"/>
      <c r="F441" s="73"/>
      <c r="G441" s="73"/>
      <c r="H441" s="73"/>
      <c r="I441" s="73"/>
      <c r="J441" s="73"/>
      <c r="K441" s="73"/>
    </row>
    <row r="442" spans="1:11">
      <c r="A442" s="73"/>
      <c r="B442" s="132"/>
      <c r="C442" s="73"/>
      <c r="D442" s="73"/>
      <c r="E442" s="73"/>
      <c r="F442" s="73"/>
      <c r="G442" s="73"/>
      <c r="H442" s="73"/>
      <c r="I442" s="73"/>
      <c r="J442" s="73"/>
      <c r="K442" s="73"/>
    </row>
    <row r="443" spans="1:11">
      <c r="A443" s="73"/>
      <c r="B443" s="132"/>
      <c r="C443" s="73"/>
      <c r="D443" s="73"/>
      <c r="E443" s="73"/>
      <c r="F443" s="73"/>
      <c r="G443" s="73"/>
      <c r="H443" s="73"/>
      <c r="I443" s="73"/>
      <c r="J443" s="73"/>
      <c r="K443" s="73"/>
    </row>
    <row r="444" spans="1:11">
      <c r="A444" s="73"/>
      <c r="B444" s="132"/>
      <c r="C444" s="73"/>
      <c r="D444" s="73"/>
      <c r="E444" s="73"/>
      <c r="F444" s="73"/>
      <c r="G444" s="73"/>
      <c r="H444" s="73"/>
      <c r="I444" s="73"/>
      <c r="J444" s="73"/>
      <c r="K444" s="73"/>
    </row>
    <row r="445" spans="1:11">
      <c r="A445" s="73"/>
      <c r="B445" s="132"/>
      <c r="C445" s="73"/>
      <c r="D445" s="73"/>
      <c r="E445" s="73"/>
      <c r="F445" s="73"/>
      <c r="G445" s="73"/>
      <c r="H445" s="73"/>
      <c r="I445" s="73"/>
      <c r="J445" s="73"/>
      <c r="K445" s="73"/>
    </row>
    <row r="446" spans="1:11">
      <c r="A446" s="73"/>
      <c r="B446" s="132"/>
      <c r="C446" s="73"/>
      <c r="D446" s="73"/>
      <c r="E446" s="73"/>
      <c r="F446" s="73"/>
      <c r="G446" s="73"/>
      <c r="H446" s="73"/>
      <c r="I446" s="73"/>
      <c r="J446" s="73"/>
      <c r="K446" s="73"/>
    </row>
    <row r="447" spans="1:11">
      <c r="A447" s="73"/>
      <c r="B447" s="132"/>
      <c r="C447" s="73"/>
      <c r="D447" s="73"/>
      <c r="E447" s="73"/>
      <c r="F447" s="73"/>
      <c r="G447" s="73"/>
      <c r="H447" s="73"/>
      <c r="I447" s="73"/>
      <c r="J447" s="73"/>
      <c r="K447" s="73"/>
    </row>
    <row r="448" spans="1:11">
      <c r="A448" s="73"/>
      <c r="B448" s="132"/>
      <c r="C448" s="73"/>
      <c r="D448" s="73"/>
      <c r="E448" s="73"/>
      <c r="F448" s="73"/>
      <c r="G448" s="73"/>
      <c r="H448" s="73"/>
      <c r="I448" s="73"/>
      <c r="J448" s="73"/>
      <c r="K448" s="73"/>
    </row>
    <row r="449" spans="1:11">
      <c r="A449" s="73"/>
      <c r="B449" s="132"/>
      <c r="C449" s="73"/>
      <c r="D449" s="73"/>
      <c r="E449" s="73"/>
      <c r="F449" s="73"/>
      <c r="G449" s="73"/>
      <c r="H449" s="73"/>
      <c r="I449" s="73"/>
      <c r="J449" s="73"/>
      <c r="K449" s="73"/>
    </row>
    <row r="450" spans="1:11">
      <c r="A450" s="73"/>
      <c r="B450" s="132"/>
      <c r="C450" s="73"/>
      <c r="D450" s="73"/>
      <c r="E450" s="73"/>
      <c r="F450" s="73"/>
      <c r="G450" s="73"/>
      <c r="H450" s="73"/>
      <c r="I450" s="73"/>
      <c r="J450" s="73"/>
      <c r="K450" s="73"/>
    </row>
    <row r="451" spans="1:11">
      <c r="A451" s="73"/>
      <c r="B451" s="132"/>
      <c r="C451" s="73"/>
      <c r="D451" s="73"/>
      <c r="E451" s="73"/>
      <c r="F451" s="73"/>
      <c r="G451" s="73"/>
      <c r="H451" s="73"/>
      <c r="I451" s="73"/>
      <c r="J451" s="73"/>
      <c r="K451" s="73"/>
    </row>
    <row r="452" spans="1:11">
      <c r="A452" s="73"/>
      <c r="B452" s="132"/>
      <c r="C452" s="73"/>
      <c r="D452" s="73"/>
      <c r="E452" s="73"/>
      <c r="F452" s="73"/>
      <c r="G452" s="73"/>
      <c r="H452" s="73"/>
      <c r="I452" s="73"/>
      <c r="J452" s="73"/>
      <c r="K452" s="73"/>
    </row>
    <row r="453" spans="1:11">
      <c r="A453" s="73"/>
      <c r="B453" s="132"/>
      <c r="C453" s="73"/>
      <c r="D453" s="73"/>
      <c r="E453" s="73"/>
      <c r="F453" s="73"/>
      <c r="G453" s="73"/>
      <c r="H453" s="73"/>
      <c r="I453" s="73"/>
      <c r="J453" s="73"/>
      <c r="K453" s="73"/>
    </row>
    <row r="454" spans="1:11">
      <c r="A454" s="73"/>
      <c r="B454" s="132"/>
      <c r="C454" s="73"/>
      <c r="D454" s="73"/>
      <c r="E454" s="73"/>
      <c r="F454" s="73"/>
      <c r="G454" s="73"/>
      <c r="H454" s="73"/>
      <c r="I454" s="73"/>
      <c r="J454" s="73"/>
      <c r="K454" s="73"/>
    </row>
    <row r="455" spans="1:11">
      <c r="A455" s="73"/>
      <c r="B455" s="132"/>
      <c r="C455" s="73"/>
      <c r="D455" s="73"/>
      <c r="E455" s="73"/>
      <c r="F455" s="73"/>
      <c r="G455" s="73"/>
      <c r="H455" s="73"/>
      <c r="I455" s="73"/>
      <c r="J455" s="73"/>
      <c r="K455" s="73"/>
    </row>
    <row r="456" spans="1:11">
      <c r="A456" s="73"/>
      <c r="B456" s="132"/>
      <c r="C456" s="73"/>
      <c r="D456" s="73"/>
      <c r="E456" s="73"/>
      <c r="F456" s="73"/>
      <c r="G456" s="73"/>
      <c r="H456" s="73"/>
      <c r="I456" s="73"/>
      <c r="J456" s="73"/>
      <c r="K456" s="73"/>
    </row>
    <row r="457" spans="1:11">
      <c r="A457" s="73"/>
      <c r="B457" s="132"/>
      <c r="C457" s="73"/>
      <c r="D457" s="73"/>
      <c r="E457" s="73"/>
      <c r="F457" s="73"/>
      <c r="G457" s="73"/>
      <c r="H457" s="73"/>
      <c r="I457" s="73"/>
      <c r="J457" s="73"/>
      <c r="K457" s="73"/>
    </row>
    <row r="458" spans="1:11">
      <c r="A458" s="73"/>
      <c r="B458" s="132"/>
      <c r="C458" s="73"/>
      <c r="D458" s="73"/>
      <c r="E458" s="73"/>
      <c r="F458" s="73"/>
      <c r="G458" s="73"/>
      <c r="H458" s="73"/>
      <c r="I458" s="73"/>
      <c r="J458" s="73"/>
      <c r="K458" s="73"/>
    </row>
    <row r="459" spans="1:11">
      <c r="A459" s="73"/>
      <c r="B459" s="132"/>
      <c r="C459" s="73"/>
      <c r="D459" s="73"/>
      <c r="E459" s="73"/>
      <c r="F459" s="73"/>
      <c r="G459" s="73"/>
      <c r="H459" s="73"/>
      <c r="I459" s="73"/>
      <c r="J459" s="73"/>
      <c r="K459" s="73"/>
    </row>
    <row r="460" spans="1:11">
      <c r="A460" s="73"/>
      <c r="B460" s="132"/>
      <c r="C460" s="73"/>
      <c r="D460" s="73"/>
      <c r="E460" s="73"/>
      <c r="F460" s="73"/>
      <c r="G460" s="73"/>
      <c r="H460" s="73"/>
      <c r="I460" s="73"/>
      <c r="J460" s="73"/>
      <c r="K460" s="73"/>
    </row>
    <row r="461" spans="1:11">
      <c r="A461" s="73"/>
      <c r="B461" s="132"/>
      <c r="C461" s="73"/>
      <c r="D461" s="73"/>
      <c r="E461" s="73"/>
      <c r="F461" s="73"/>
      <c r="G461" s="73"/>
      <c r="H461" s="73"/>
      <c r="I461" s="73"/>
      <c r="J461" s="73"/>
      <c r="K461" s="73"/>
    </row>
    <row r="462" spans="1:11">
      <c r="A462" s="73"/>
      <c r="B462" s="132"/>
      <c r="C462" s="73"/>
      <c r="D462" s="73"/>
      <c r="E462" s="73"/>
      <c r="F462" s="73"/>
      <c r="G462" s="73"/>
      <c r="H462" s="73"/>
      <c r="I462" s="73"/>
      <c r="J462" s="73"/>
      <c r="K462" s="73"/>
    </row>
    <row r="463" spans="1:11">
      <c r="A463" s="73"/>
      <c r="B463" s="132"/>
      <c r="C463" s="73"/>
      <c r="D463" s="73"/>
      <c r="E463" s="73"/>
      <c r="F463" s="73"/>
      <c r="G463" s="73"/>
      <c r="H463" s="73"/>
      <c r="I463" s="73"/>
      <c r="J463" s="73"/>
      <c r="K463" s="73"/>
    </row>
    <row r="464" spans="1:11">
      <c r="A464" s="73"/>
      <c r="B464" s="132"/>
      <c r="C464" s="73"/>
      <c r="D464" s="73"/>
      <c r="E464" s="73"/>
      <c r="F464" s="73"/>
      <c r="G464" s="73"/>
      <c r="H464" s="73"/>
      <c r="I464" s="73"/>
      <c r="J464" s="73"/>
      <c r="K464" s="73"/>
    </row>
    <row r="465" spans="1:11">
      <c r="A465" s="73"/>
      <c r="B465" s="132"/>
      <c r="C465" s="73"/>
      <c r="D465" s="73"/>
      <c r="E465" s="73"/>
      <c r="F465" s="73"/>
      <c r="G465" s="73"/>
      <c r="H465" s="73"/>
      <c r="I465" s="73"/>
      <c r="J465" s="73"/>
      <c r="K465" s="73"/>
    </row>
    <row r="466" spans="1:11">
      <c r="A466" s="73"/>
      <c r="B466" s="132"/>
      <c r="C466" s="73"/>
      <c r="D466" s="73"/>
      <c r="E466" s="73"/>
      <c r="F466" s="73"/>
      <c r="G466" s="73"/>
      <c r="H466" s="73"/>
      <c r="I466" s="73"/>
      <c r="J466" s="73"/>
      <c r="K466" s="73"/>
    </row>
    <row r="467" spans="1:11">
      <c r="A467" s="73"/>
      <c r="B467" s="132"/>
      <c r="C467" s="73"/>
      <c r="D467" s="73"/>
      <c r="E467" s="73"/>
      <c r="F467" s="73"/>
      <c r="G467" s="73"/>
      <c r="H467" s="73"/>
      <c r="I467" s="73"/>
      <c r="J467" s="73"/>
      <c r="K467" s="73"/>
    </row>
    <row r="468" spans="1:11">
      <c r="A468" s="73"/>
      <c r="B468" s="132"/>
      <c r="C468" s="73"/>
      <c r="D468" s="73"/>
      <c r="E468" s="73"/>
      <c r="F468" s="73"/>
      <c r="G468" s="73"/>
      <c r="H468" s="73"/>
      <c r="I468" s="73"/>
      <c r="J468" s="73"/>
      <c r="K468" s="73"/>
    </row>
    <row r="469" spans="1:11">
      <c r="A469" s="73"/>
      <c r="B469" s="132"/>
      <c r="C469" s="73"/>
      <c r="D469" s="73"/>
      <c r="E469" s="73"/>
      <c r="F469" s="73"/>
      <c r="G469" s="73"/>
      <c r="H469" s="73"/>
      <c r="I469" s="73"/>
      <c r="J469" s="73"/>
      <c r="K469" s="73"/>
    </row>
    <row r="470" spans="1:11">
      <c r="A470" s="73"/>
      <c r="B470" s="132"/>
      <c r="C470" s="73"/>
      <c r="D470" s="73"/>
      <c r="E470" s="73"/>
      <c r="F470" s="73"/>
      <c r="G470" s="73"/>
      <c r="H470" s="73"/>
      <c r="I470" s="73"/>
      <c r="J470" s="73"/>
      <c r="K470" s="73"/>
    </row>
    <row r="471" spans="1:11">
      <c r="A471" s="73"/>
      <c r="B471" s="132"/>
      <c r="C471" s="73"/>
      <c r="D471" s="73"/>
      <c r="E471" s="73"/>
      <c r="F471" s="73"/>
      <c r="G471" s="73"/>
      <c r="H471" s="73"/>
      <c r="I471" s="73"/>
      <c r="J471" s="73"/>
      <c r="K471" s="73"/>
    </row>
    <row r="472" spans="1:11">
      <c r="A472" s="73"/>
      <c r="B472" s="132"/>
      <c r="C472" s="73"/>
      <c r="D472" s="73"/>
      <c r="E472" s="73"/>
      <c r="F472" s="73"/>
      <c r="G472" s="73"/>
      <c r="H472" s="73"/>
      <c r="I472" s="73"/>
      <c r="J472" s="73"/>
      <c r="K472" s="73"/>
    </row>
    <row r="473" spans="1:11">
      <c r="A473" s="73"/>
      <c r="B473" s="132"/>
      <c r="C473" s="73"/>
      <c r="D473" s="73"/>
      <c r="E473" s="73"/>
      <c r="F473" s="73"/>
      <c r="G473" s="73"/>
      <c r="H473" s="73"/>
      <c r="I473" s="73"/>
      <c r="J473" s="73"/>
      <c r="K473" s="73"/>
    </row>
    <row r="474" spans="1:11">
      <c r="A474" s="73"/>
      <c r="B474" s="132"/>
      <c r="C474" s="73"/>
      <c r="D474" s="73"/>
      <c r="E474" s="73"/>
      <c r="F474" s="73"/>
      <c r="G474" s="73"/>
      <c r="H474" s="73"/>
      <c r="I474" s="73"/>
      <c r="J474" s="73"/>
      <c r="K474" s="73"/>
    </row>
    <row r="475" spans="1:11">
      <c r="A475" s="73"/>
      <c r="B475" s="132"/>
      <c r="C475" s="73"/>
      <c r="D475" s="73"/>
      <c r="E475" s="73"/>
      <c r="F475" s="73"/>
      <c r="G475" s="73"/>
      <c r="H475" s="73"/>
      <c r="I475" s="73"/>
      <c r="J475" s="73"/>
      <c r="K475" s="73"/>
    </row>
    <row r="476" spans="1:11">
      <c r="A476" s="73"/>
      <c r="B476" s="132"/>
      <c r="C476" s="73"/>
      <c r="D476" s="73"/>
      <c r="E476" s="73"/>
      <c r="F476" s="73"/>
      <c r="G476" s="73"/>
      <c r="H476" s="73"/>
      <c r="I476" s="73"/>
      <c r="J476" s="73"/>
      <c r="K476" s="73"/>
    </row>
    <row r="477" spans="1:11">
      <c r="A477" s="73"/>
      <c r="B477" s="132"/>
      <c r="C477" s="73"/>
      <c r="D477" s="73"/>
      <c r="E477" s="73"/>
      <c r="F477" s="73"/>
      <c r="G477" s="73"/>
      <c r="H477" s="73"/>
      <c r="I477" s="73"/>
      <c r="J477" s="73"/>
      <c r="K477" s="73"/>
    </row>
    <row r="478" spans="1:11">
      <c r="A478" s="73"/>
      <c r="B478" s="132"/>
      <c r="C478" s="73"/>
      <c r="D478" s="73"/>
      <c r="E478" s="73"/>
      <c r="F478" s="73"/>
      <c r="G478" s="73"/>
      <c r="H478" s="73"/>
      <c r="I478" s="73"/>
      <c r="J478" s="73"/>
      <c r="K478" s="73"/>
    </row>
    <row r="479" spans="1:11">
      <c r="A479" s="73"/>
      <c r="B479" s="132"/>
      <c r="C479" s="73"/>
      <c r="D479" s="73"/>
      <c r="E479" s="73"/>
      <c r="F479" s="73"/>
      <c r="G479" s="73"/>
      <c r="H479" s="73"/>
      <c r="I479" s="73"/>
      <c r="J479" s="73"/>
      <c r="K479" s="73"/>
    </row>
    <row r="480" spans="1:11">
      <c r="A480" s="73"/>
      <c r="B480" s="132"/>
      <c r="C480" s="73"/>
      <c r="D480" s="73"/>
      <c r="E480" s="73"/>
      <c r="F480" s="73"/>
      <c r="G480" s="73"/>
      <c r="H480" s="73"/>
      <c r="I480" s="73"/>
      <c r="J480" s="73"/>
      <c r="K480" s="73"/>
    </row>
    <row r="481" spans="1:11">
      <c r="A481" s="73"/>
      <c r="B481" s="132"/>
      <c r="C481" s="73"/>
      <c r="D481" s="73"/>
      <c r="E481" s="73"/>
      <c r="F481" s="73"/>
      <c r="G481" s="73"/>
      <c r="H481" s="73"/>
      <c r="I481" s="73"/>
      <c r="J481" s="73"/>
      <c r="K481" s="73"/>
    </row>
    <row r="482" spans="1:11">
      <c r="A482" s="73"/>
      <c r="B482" s="132"/>
      <c r="C482" s="73"/>
      <c r="D482" s="73"/>
      <c r="E482" s="73"/>
      <c r="F482" s="73"/>
      <c r="G482" s="73"/>
      <c r="H482" s="73"/>
      <c r="I482" s="73"/>
      <c r="J482" s="73"/>
      <c r="K482" s="73"/>
    </row>
    <row r="483" spans="1:11">
      <c r="A483" s="73"/>
      <c r="B483" s="132"/>
      <c r="C483" s="73"/>
      <c r="D483" s="73"/>
      <c r="E483" s="73"/>
      <c r="F483" s="73"/>
      <c r="G483" s="73"/>
      <c r="H483" s="73"/>
      <c r="I483" s="73"/>
      <c r="J483" s="73"/>
      <c r="K483" s="73"/>
    </row>
    <row r="484" spans="1:11">
      <c r="A484" s="73"/>
      <c r="B484" s="132"/>
      <c r="C484" s="73"/>
      <c r="D484" s="73"/>
      <c r="E484" s="73"/>
      <c r="F484" s="73"/>
      <c r="G484" s="73"/>
      <c r="H484" s="73"/>
      <c r="I484" s="73"/>
      <c r="J484" s="73"/>
      <c r="K484" s="73"/>
    </row>
    <row r="485" spans="1:11">
      <c r="A485" s="73"/>
      <c r="B485" s="132"/>
      <c r="C485" s="73"/>
      <c r="D485" s="73"/>
      <c r="E485" s="73"/>
      <c r="F485" s="73"/>
      <c r="G485" s="73"/>
      <c r="H485" s="73"/>
      <c r="I485" s="73"/>
      <c r="J485" s="73"/>
      <c r="K485" s="73"/>
    </row>
    <row r="486" spans="1:11">
      <c r="A486" s="73"/>
      <c r="B486" s="132"/>
      <c r="C486" s="73"/>
      <c r="D486" s="73"/>
      <c r="E486" s="73"/>
      <c r="F486" s="73"/>
      <c r="G486" s="73"/>
      <c r="H486" s="73"/>
      <c r="I486" s="73"/>
      <c r="J486" s="73"/>
      <c r="K486" s="73"/>
    </row>
    <row r="487" spans="1:11">
      <c r="A487" s="73"/>
      <c r="B487" s="132"/>
      <c r="C487" s="73"/>
      <c r="D487" s="73"/>
      <c r="E487" s="73"/>
      <c r="F487" s="73"/>
      <c r="G487" s="73"/>
      <c r="H487" s="73"/>
      <c r="I487" s="73"/>
      <c r="J487" s="73"/>
      <c r="K487" s="73"/>
    </row>
  </sheetData>
  <mergeCells count="8">
    <mergeCell ref="C60:E60"/>
    <mergeCell ref="C61:E61"/>
    <mergeCell ref="E1:F1"/>
    <mergeCell ref="C15:D15"/>
    <mergeCell ref="E15:F15"/>
    <mergeCell ref="C57:E57"/>
    <mergeCell ref="C58:E58"/>
    <mergeCell ref="C59:E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Fluid Loss Calculator</vt:lpstr>
      <vt:lpstr>Load Fluid In, Out</vt:lpstr>
      <vt:lpstr>Data Validation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Johnson</dc:creator>
  <cp:lastModifiedBy>Richard Johnson</cp:lastModifiedBy>
  <dcterms:created xsi:type="dcterms:W3CDTF">2023-09-15T18:02:18Z</dcterms:created>
  <dcterms:modified xsi:type="dcterms:W3CDTF">2026-03-28T15:42:42Z</dcterms:modified>
</cp:coreProperties>
</file>